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nashchenko.y\Desktop\"/>
    </mc:Choice>
  </mc:AlternateContent>
  <bookViews>
    <workbookView xWindow="0" yWindow="0" windowWidth="23040" windowHeight="8895"/>
  </bookViews>
  <sheets>
    <sheet name="Привоз " sheetId="7" r:id="rId1"/>
    <sheet name="Сопоставление" sheetId="9" state="hidden" r:id="rId2"/>
    <sheet name="Заказ яндекс" sheetId="10" r:id="rId3"/>
    <sheet name="Лист1" sheetId="8" state="hidden" r:id="rId4"/>
  </sheets>
  <definedNames>
    <definedName name="_xlnm._FilterDatabase" localSheetId="2" hidden="1">'Заказ яндекс'!$C$1:$C$61</definedName>
  </definedNames>
  <calcPr calcId="152511" refMode="R1C1"/>
</workbook>
</file>

<file path=xl/calcChain.xml><?xml version="1.0" encoding="utf-8"?>
<calcChain xmlns="http://schemas.openxmlformats.org/spreadsheetml/2006/main">
  <c r="F150" i="7" l="1"/>
  <c r="G150" i="7" s="1"/>
  <c r="F149" i="7" l="1"/>
  <c r="G149" i="7" s="1"/>
  <c r="E141" i="9" l="1"/>
  <c r="E142" i="9"/>
  <c r="F148" i="7" s="1"/>
  <c r="G148" i="7" s="1"/>
  <c r="E143" i="9"/>
  <c r="F153" i="7" s="1"/>
  <c r="G153" i="7" s="1"/>
  <c r="E144" i="9"/>
  <c r="E145" i="9"/>
  <c r="F152" i="7" s="1"/>
  <c r="G152" i="7" s="1"/>
  <c r="E146" i="9"/>
  <c r="E147" i="9"/>
  <c r="F151" i="7" s="1"/>
  <c r="G151" i="7" s="1"/>
  <c r="E148" i="9"/>
  <c r="E149" i="9"/>
  <c r="E150" i="9"/>
  <c r="E151" i="9"/>
  <c r="E152" i="9"/>
  <c r="E153" i="9"/>
  <c r="E154" i="9"/>
  <c r="E155" i="9"/>
  <c r="F147" i="7"/>
  <c r="G147" i="7" s="1"/>
  <c r="E139" i="9" l="1"/>
  <c r="F145" i="7" s="1"/>
  <c r="G145" i="7" s="1"/>
  <c r="E140" i="9"/>
  <c r="F146" i="7" s="1"/>
  <c r="G146" i="7" s="1"/>
  <c r="E138" i="9" l="1"/>
  <c r="F144" i="7" s="1"/>
  <c r="G144" i="7" s="1"/>
  <c r="E137" i="9" l="1"/>
  <c r="F54" i="7" l="1"/>
  <c r="G54" i="7" s="1"/>
  <c r="E136" i="9"/>
  <c r="E135" i="9" l="1"/>
  <c r="F27" i="7"/>
  <c r="G27" i="7" s="1"/>
  <c r="E134" i="9"/>
  <c r="F23" i="7" s="1"/>
  <c r="G23" i="7" s="1"/>
  <c r="E133" i="9"/>
  <c r="F24" i="7" s="1"/>
  <c r="G24" i="7" s="1"/>
  <c r="E132" i="9" l="1"/>
  <c r="E131" i="9"/>
  <c r="F43" i="7" s="1"/>
  <c r="G43" i="7" s="1"/>
  <c r="E130" i="9"/>
  <c r="F49" i="7" l="1"/>
  <c r="G49" i="7" s="1"/>
  <c r="F22" i="7"/>
  <c r="G22" i="7" s="1"/>
  <c r="E129" i="9" l="1"/>
  <c r="F40" i="7" s="1"/>
  <c r="G40" i="7" s="1"/>
  <c r="F19" i="7"/>
  <c r="G19" i="7" s="1"/>
  <c r="E128" i="9"/>
  <c r="E127" i="9" l="1"/>
  <c r="F68" i="7"/>
  <c r="G68" i="7" s="1"/>
  <c r="E126" i="9"/>
  <c r="F91" i="7" s="1"/>
  <c r="G91" i="7" s="1"/>
  <c r="E125" i="9"/>
  <c r="F109" i="7" s="1"/>
  <c r="G109" i="7" s="1"/>
  <c r="E124" i="9"/>
  <c r="F110" i="7" s="1"/>
  <c r="G110" i="7" s="1"/>
  <c r="E123" i="9" l="1"/>
  <c r="F77" i="7" s="1"/>
  <c r="G77" i="7" s="1"/>
  <c r="E122" i="9" l="1"/>
  <c r="F58" i="7"/>
  <c r="G58" i="7" s="1"/>
  <c r="E121" i="9"/>
  <c r="F59" i="7" s="1"/>
  <c r="G59" i="7" s="1"/>
  <c r="F143" i="7" l="1"/>
  <c r="G143" i="7" s="1"/>
  <c r="E104" i="9" l="1"/>
  <c r="F126" i="7" s="1"/>
  <c r="G126" i="7" s="1"/>
  <c r="E105" i="9"/>
  <c r="F127" i="7" s="1"/>
  <c r="G127" i="7" s="1"/>
  <c r="E106" i="9"/>
  <c r="F128" i="7" s="1"/>
  <c r="G128" i="7" s="1"/>
  <c r="E107" i="9"/>
  <c r="F129" i="7" s="1"/>
  <c r="G129" i="7" s="1"/>
  <c r="E108" i="9"/>
  <c r="F130" i="7" s="1"/>
  <c r="G130" i="7" s="1"/>
  <c r="E109" i="9"/>
  <c r="F131" i="7" s="1"/>
  <c r="G131" i="7" s="1"/>
  <c r="E110" i="9"/>
  <c r="F132" i="7" s="1"/>
  <c r="G132" i="7" s="1"/>
  <c r="E111" i="9"/>
  <c r="F133" i="7" s="1"/>
  <c r="G133" i="7" s="1"/>
  <c r="E112" i="9"/>
  <c r="F134" i="7" s="1"/>
  <c r="G134" i="7" s="1"/>
  <c r="E113" i="9"/>
  <c r="F135" i="7" s="1"/>
  <c r="G135" i="7" s="1"/>
  <c r="E114" i="9"/>
  <c r="F136" i="7" s="1"/>
  <c r="G136" i="7" s="1"/>
  <c r="E115" i="9"/>
  <c r="F137" i="7" s="1"/>
  <c r="G137" i="7" s="1"/>
  <c r="E116" i="9"/>
  <c r="F138" i="7" s="1"/>
  <c r="G138" i="7" s="1"/>
  <c r="E117" i="9"/>
  <c r="F139" i="7" s="1"/>
  <c r="G139" i="7" s="1"/>
  <c r="E118" i="9"/>
  <c r="F140" i="7" s="1"/>
  <c r="G140" i="7" s="1"/>
  <c r="E119" i="9"/>
  <c r="F141" i="7" s="1"/>
  <c r="G141" i="7" s="1"/>
  <c r="E120" i="9"/>
  <c r="F142" i="7" s="1"/>
  <c r="G142" i="7" s="1"/>
  <c r="E101" i="9" l="1"/>
  <c r="F123" i="7" s="1"/>
  <c r="G123" i="7" s="1"/>
  <c r="E102" i="9"/>
  <c r="F124" i="7" s="1"/>
  <c r="G124" i="7" s="1"/>
  <c r="E103" i="9"/>
  <c r="F125" i="7" s="1"/>
  <c r="G125" i="7" s="1"/>
  <c r="E93" i="9" l="1"/>
  <c r="E94" i="9"/>
  <c r="E95" i="9"/>
  <c r="E96" i="9"/>
  <c r="E97" i="9"/>
  <c r="E98" i="9"/>
  <c r="F120" i="7" s="1"/>
  <c r="G120" i="7" s="1"/>
  <c r="E99" i="9"/>
  <c r="F121" i="7" s="1"/>
  <c r="G121" i="7" s="1"/>
  <c r="E100" i="9"/>
  <c r="F122" i="7" s="1"/>
  <c r="G122" i="7" s="1"/>
  <c r="F115" i="7" l="1"/>
  <c r="G115" i="7" s="1"/>
  <c r="F116" i="7"/>
  <c r="G116" i="7" s="1"/>
  <c r="F117" i="7"/>
  <c r="G117" i="7" s="1"/>
  <c r="F118" i="7"/>
  <c r="G118" i="7" s="1"/>
  <c r="F119" i="7"/>
  <c r="G119" i="7" s="1"/>
  <c r="E92" i="9" l="1"/>
  <c r="F106" i="7" s="1"/>
  <c r="G106" i="7" s="1"/>
  <c r="F42" i="7" l="1"/>
  <c r="E25" i="9" l="1"/>
  <c r="E26" i="9"/>
  <c r="E27" i="9"/>
  <c r="E28" i="9"/>
  <c r="E29" i="9"/>
  <c r="E30" i="9"/>
  <c r="G42" i="7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F105" i="7" l="1"/>
  <c r="G105" i="7" s="1"/>
  <c r="F93" i="7"/>
  <c r="G93" i="7" s="1"/>
  <c r="F80" i="7"/>
  <c r="G80" i="7" s="1"/>
  <c r="F71" i="7"/>
  <c r="G71" i="7" s="1"/>
  <c r="F62" i="7"/>
  <c r="G62" i="7" s="1"/>
  <c r="F52" i="7"/>
  <c r="G52" i="7" s="1"/>
  <c r="F37" i="7"/>
  <c r="G37" i="7" s="1"/>
  <c r="F104" i="7"/>
  <c r="G104" i="7" s="1"/>
  <c r="F96" i="7"/>
  <c r="G96" i="7" s="1"/>
  <c r="F87" i="7"/>
  <c r="G87" i="7" s="1"/>
  <c r="F83" i="7"/>
  <c r="G83" i="7" s="1"/>
  <c r="F79" i="7"/>
  <c r="G79" i="7" s="1"/>
  <c r="F74" i="7"/>
  <c r="G74" i="7" s="1"/>
  <c r="F70" i="7"/>
  <c r="G70" i="7" s="1"/>
  <c r="F65" i="7"/>
  <c r="G65" i="7" s="1"/>
  <c r="F56" i="7"/>
  <c r="G56" i="7" s="1"/>
  <c r="F51" i="7"/>
  <c r="G51" i="7" s="1"/>
  <c r="F46" i="7"/>
  <c r="G46" i="7" s="1"/>
  <c r="F41" i="7"/>
  <c r="G41" i="7" s="1"/>
  <c r="F36" i="7"/>
  <c r="G36" i="7" s="1"/>
  <c r="F112" i="7"/>
  <c r="G112" i="7" s="1"/>
  <c r="F88" i="7"/>
  <c r="G88" i="7" s="1"/>
  <c r="F92" i="7"/>
  <c r="G92" i="7" s="1"/>
  <c r="F108" i="7"/>
  <c r="G108" i="7" s="1"/>
  <c r="F99" i="7"/>
  <c r="G99" i="7" s="1"/>
  <c r="F90" i="7"/>
  <c r="G90" i="7" s="1"/>
  <c r="F86" i="7"/>
  <c r="G86" i="7" s="1"/>
  <c r="F82" i="7"/>
  <c r="G82" i="7" s="1"/>
  <c r="F78" i="7"/>
  <c r="G78" i="7" s="1"/>
  <c r="F73" i="7"/>
  <c r="G73" i="7" s="1"/>
  <c r="F69" i="7"/>
  <c r="G69" i="7" s="1"/>
  <c r="F64" i="7"/>
  <c r="G64" i="7" s="1"/>
  <c r="F61" i="7"/>
  <c r="G61" i="7" s="1"/>
  <c r="F55" i="7"/>
  <c r="G55" i="7" s="1"/>
  <c r="F50" i="7"/>
  <c r="G50" i="7" s="1"/>
  <c r="F45" i="7"/>
  <c r="G45" i="7" s="1"/>
  <c r="F39" i="7"/>
  <c r="G39" i="7" s="1"/>
  <c r="F35" i="7"/>
  <c r="G35" i="7" s="1"/>
  <c r="F101" i="7"/>
  <c r="G101" i="7" s="1"/>
  <c r="F97" i="7"/>
  <c r="G97" i="7" s="1"/>
  <c r="F84" i="7"/>
  <c r="G84" i="7" s="1"/>
  <c r="F75" i="7"/>
  <c r="G75" i="7" s="1"/>
  <c r="F66" i="7"/>
  <c r="G66" i="7" s="1"/>
  <c r="F57" i="7"/>
  <c r="G57" i="7" s="1"/>
  <c r="F47" i="7"/>
  <c r="G47" i="7" s="1"/>
  <c r="F111" i="7"/>
  <c r="G111" i="7" s="1"/>
  <c r="F100" i="7"/>
  <c r="G100" i="7" s="1"/>
  <c r="F114" i="7"/>
  <c r="G114" i="7" s="1"/>
  <c r="F103" i="7"/>
  <c r="G103" i="7" s="1"/>
  <c r="F95" i="7"/>
  <c r="G95" i="7" s="1"/>
  <c r="F113" i="7"/>
  <c r="G113" i="7" s="1"/>
  <c r="F107" i="7"/>
  <c r="G107" i="7" s="1"/>
  <c r="F102" i="7"/>
  <c r="G102" i="7" s="1"/>
  <c r="F98" i="7"/>
  <c r="G98" i="7" s="1"/>
  <c r="F94" i="7"/>
  <c r="G94" i="7" s="1"/>
  <c r="F89" i="7"/>
  <c r="G89" i="7" s="1"/>
  <c r="F85" i="7"/>
  <c r="G85" i="7" s="1"/>
  <c r="F81" i="7"/>
  <c r="G81" i="7" s="1"/>
  <c r="F76" i="7"/>
  <c r="G76" i="7" s="1"/>
  <c r="F72" i="7"/>
  <c r="G72" i="7" s="1"/>
  <c r="F67" i="7"/>
  <c r="G67" i="7" s="1"/>
  <c r="F63" i="7"/>
  <c r="G63" i="7" s="1"/>
  <c r="F60" i="7"/>
  <c r="G60" i="7" s="1"/>
  <c r="F53" i="7"/>
  <c r="G53" i="7" s="1"/>
  <c r="F48" i="7"/>
  <c r="G48" i="7" s="1"/>
  <c r="F44" i="7"/>
  <c r="G44" i="7" s="1"/>
  <c r="F38" i="7"/>
  <c r="G38" i="7" s="1"/>
  <c r="E1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2" i="9"/>
  <c r="F7" i="7" s="1"/>
  <c r="F11" i="7" l="1"/>
  <c r="G11" i="7" s="1"/>
  <c r="F20" i="7"/>
  <c r="G20" i="7" s="1"/>
  <c r="F28" i="7"/>
  <c r="G28" i="7" s="1"/>
  <c r="F32" i="7"/>
  <c r="G32" i="7" s="1"/>
  <c r="F8" i="7"/>
  <c r="G8" i="7" s="1"/>
  <c r="F12" i="7"/>
  <c r="G12" i="7" s="1"/>
  <c r="F16" i="7"/>
  <c r="G16" i="7" s="1"/>
  <c r="F21" i="7"/>
  <c r="G21" i="7" s="1"/>
  <c r="F29" i="7"/>
  <c r="G29" i="7" s="1"/>
  <c r="F33" i="7"/>
  <c r="G33" i="7" s="1"/>
  <c r="F9" i="7"/>
  <c r="G9" i="7" s="1"/>
  <c r="F17" i="7"/>
  <c r="G17" i="7" s="1"/>
  <c r="F25" i="7"/>
  <c r="G25" i="7" s="1"/>
  <c r="F30" i="7"/>
  <c r="G30" i="7" s="1"/>
  <c r="F34" i="7"/>
  <c r="G34" i="7" s="1"/>
  <c r="F15" i="7"/>
  <c r="G15" i="7" s="1"/>
  <c r="F13" i="7"/>
  <c r="G13" i="7" s="1"/>
  <c r="F10" i="7"/>
  <c r="G10" i="7" s="1"/>
  <c r="F14" i="7"/>
  <c r="G14" i="7" s="1"/>
  <c r="F18" i="7"/>
  <c r="G18" i="7" s="1"/>
  <c r="F26" i="7"/>
  <c r="G26" i="7" s="1"/>
  <c r="F31" i="7"/>
  <c r="G31" i="7" s="1"/>
  <c r="G7" i="7"/>
  <c r="H1" i="7" l="1"/>
  <c r="G155" i="7"/>
  <c r="H5" i="7"/>
</calcChain>
</file>

<file path=xl/sharedStrings.xml><?xml version="1.0" encoding="utf-8"?>
<sst xmlns="http://schemas.openxmlformats.org/spreadsheetml/2006/main" count="391" uniqueCount="206">
  <si>
    <t>НАИМЕНОВАНИЕ</t>
  </si>
  <si>
    <t>ВЕС ШТ</t>
  </si>
  <si>
    <t>КРАТНОСТЬ ЗАКАЗА</t>
  </si>
  <si>
    <t>Цена за кратность для прайс листа 3</t>
  </si>
  <si>
    <t>ХЛЕБ</t>
  </si>
  <si>
    <t>Заказ</t>
  </si>
  <si>
    <t>Сумма</t>
  </si>
  <si>
    <t>Общая сумма заказа</t>
  </si>
  <si>
    <t>Код 1С</t>
  </si>
  <si>
    <r>
      <rPr>
        <sz val="14"/>
        <rFont val="Arial"/>
        <family val="2"/>
        <charset val="204"/>
      </rPr>
      <t xml:space="preserve">Кулинарная лавка Братьев Караваевых  
e-mail: privoz@karavaevi.ru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"/>
        <family val="2"/>
        <charset val="204"/>
      </rPr>
      <t xml:space="preserve">Заказы принимаем до 14:00 за 48 часов. Минимальная сумма заказа 5000 руб.  </t>
    </r>
    <r>
      <rPr>
        <sz val="14"/>
        <rFont val="Arial"/>
        <family val="2"/>
        <charset val="204"/>
      </rPr>
      <t xml:space="preserve">   </t>
    </r>
    <r>
      <rPr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</si>
  <si>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Юр. Название</t>
  </si>
  <si>
    <t>Дата доставки</t>
  </si>
  <si>
    <t>Адрес доставки</t>
  </si>
  <si>
    <t>Лавка ИД</t>
  </si>
  <si>
    <t>Номенклатура Яндекс</t>
  </si>
  <si>
    <t>Код СЗ БК</t>
  </si>
  <si>
    <t>Номенклатура СЗ БК</t>
  </si>
  <si>
    <t>ЗЕЛЕНЫЙ ЧАЙ С ЛАЙМОМ, МЯТОЙ И ТАРХУНОМ 1 бут - 500 гр НМ</t>
  </si>
  <si>
    <t>ЛИМОНАД ИМБИРЬ МЯТА 1 бут - 500 гр НМ</t>
  </si>
  <si>
    <t>МИНИ-ЧИАБАТТА шт НМ</t>
  </si>
  <si>
    <t>МОРС ВИШНЯ СМОРОДИНА 1 бут - 500 гр НМ</t>
  </si>
  <si>
    <t>МОРС КЛЮКВА БРУСНИКА 1 бут - 500 гр НМ</t>
  </si>
  <si>
    <t>МОРС ОБЛЕПИХА 1 бут - 500 гр НМ</t>
  </si>
  <si>
    <t>МОХИТО КЛУБНИЧНЫЙ  1 бут - 500 гр НМ</t>
  </si>
  <si>
    <t>ХЛЕБ БЕЗДРОЖЖЕВОЙ шт - 1,150 кг  НМ</t>
  </si>
  <si>
    <t>АССОРТИ МАКАРОН ШТ - 20 гр НМ</t>
  </si>
  <si>
    <t>БАКИНСКИЙ СЛОЕНЫЙ С ВИШНЕЙ порция - 240 гр НМ</t>
  </si>
  <si>
    <t>БЛИН РВАНАЯ ГОВЯДИНА И СОУС ПЕРЕЧНЫЙ порция - 235 гр  НМ</t>
  </si>
  <si>
    <t>БУЛОЧКА С МАКОМ шт - 195 гр НМ</t>
  </si>
  <si>
    <t>ГОВЯДИНА ПО-ФРАНЦУЗСКИ С КАРТОФЕЛЬНЫМ ПЮРЕ порц 350 гр НМ</t>
  </si>
  <si>
    <t>ЗАПЕКАНКА НЕЖНАЯ С КЛУБНИЧНЫМ СОУСОМ порц 180/40 гр НМ</t>
  </si>
  <si>
    <t>КОЛЬЦО ТВОРОЖНОЕ шт - 100 гр  НМ</t>
  </si>
  <si>
    <t>КРАБОВЫЕ КОТЛЕТЫ С КИНОА порц 280 гр НМ</t>
  </si>
  <si>
    <t>КУРИЦА С АРАХИСОМ В СОУСЕ ТЕРИЯКИ С РИСОМ порция - 300гр НМ</t>
  </si>
  <si>
    <t>ЛАЗАНЬЯ МЯСНАЯ порц 280 гр НМ</t>
  </si>
  <si>
    <t>ЛАЗАНЬЯ С БРОККОЛИ порц 240 гр НМ</t>
  </si>
  <si>
    <t>ЛАПША С КРЕВЕТКАМИ порция - 280гр НМ</t>
  </si>
  <si>
    <t>МАКОВЫЙ ЛЕС порция - 205гр НМ</t>
  </si>
  <si>
    <t>МАМИНЫ КОТЛЕТЫ С КАРТОФЕЛЬНЫМ ПЮРЕ порция 280 гр НМ</t>
  </si>
  <si>
    <t>МЕРЕНГОВЫЙ РУЛЕТ С ЯГОДАМИ /НМ Гурманика/</t>
  </si>
  <si>
    <t>НАПОЛЕОН порция - 150 гр НМ</t>
  </si>
  <si>
    <t>ОЛАДЬИ ИЗ ПЕЧЕНИ С КАРТОФЕЛЬНЫМ ПЮРЕ порция - 315 гр НМ</t>
  </si>
  <si>
    <t>ОЛАДЬИ ЦУКИНИ С СОУСОМ БЕЙРУТ порция - 235 гр НМ</t>
  </si>
  <si>
    <t>ОРЕХОВО-МЕДОВЫЙ СНЕК 1 шт - 100 гр НМ</t>
  </si>
  <si>
    <t>ОСНОВА ДЛЯ ТАРТАЛЕТКИ ЯГОДНОЙ шт - 75 гр НМ</t>
  </si>
  <si>
    <t>ПЕЧЕНЬЕ МИНДАЛЬНОЕ шт - 25 гр НМ</t>
  </si>
  <si>
    <t>ПИНА КОЛАДА С СЕМЕНАМИ ЧИА 1 шт - 190 гр НМ</t>
  </si>
  <si>
    <t>ПИРОГ ПЕРСИКОВЫЙ шт - 125 гр НМ (АЗС)</t>
  </si>
  <si>
    <t>ПИРОГ ПЕРСИКОВЫЙ шт - 125 гр НМ (Гурманика)</t>
  </si>
  <si>
    <t>ПИРОЖНОЕ КАРТОШКА шт - 50 гр НМ</t>
  </si>
  <si>
    <t>ПИРОЖНОЕ МОРКОВНОЕ порция - 198 гр НМ</t>
  </si>
  <si>
    <t>ПИТА шт 95 гр НМ, 15 шт</t>
  </si>
  <si>
    <t>ПЛОВ С УТКОЙ порция - 310 гр НМ</t>
  </si>
  <si>
    <t>РОЛЛ ТУНЕЦ порц 300гр резанный НМ</t>
  </si>
  <si>
    <t>РУЛЕТ С ИНДЕЙКОЙ порц 300гр НМ</t>
  </si>
  <si>
    <t>РЫБА ЗАПЕЧЕННАЯ С ОВОЩАМИ ГРИЛЬ порц 300 гр НМ</t>
  </si>
  <si>
    <t>СЕТ АССОРТИ ЭКЛЕРОВ упак - 20 шт НМ</t>
  </si>
  <si>
    <t>СЕТ МАКАРОНС упак - 35 шт НМ</t>
  </si>
  <si>
    <t>СОЧНИК С ТВОРОГОМ шт -100гр НМ</t>
  </si>
  <si>
    <t>ТАРТАЛЕТКА ЯГОДНАЯ шт - 115 гр НМ</t>
  </si>
  <si>
    <t>ТРУБОЧКА С ЗАВАРНЫМ КРЕМОМ шт - 85 гр НМ</t>
  </si>
  <si>
    <t>ЭКЛЕР ВАНИЛЬНЫЙ шт - 60 гр НМ</t>
  </si>
  <si>
    <t>ЭКЛЕР МАНГО МАРАКУЙЯ шт - 70 гр НМ</t>
  </si>
  <si>
    <t>ЭКЛЕР С ФИСТАШКОВЫМ КРЕМОМ шт - 60 гр НМ</t>
  </si>
  <si>
    <t>ЭКЛЕР ШОКОЛАДНЫЙ шт - 60 гр НМ</t>
  </si>
  <si>
    <t>Сухари панировочные п/ф /НМ/</t>
  </si>
  <si>
    <t>Хлеб для котлет п/ф /НМ/</t>
  </si>
  <si>
    <t>СПРИНГ РОЛЛЫ КРЕВЕТКИ, КАЛЬМАР, ТРЕСКА шт 51 гр НМ</t>
  </si>
  <si>
    <t>МИНИ БАГЕТ шт НМ</t>
  </si>
  <si>
    <t>БУЛКА МНОГО МАКА уп 1шт НМ ДОСТ</t>
  </si>
  <si>
    <t>ГОВЯДИНА БУРГЕНЬОН С МАКАРОНАМИ ОРЗО порция 290гр НМ ДОСТ</t>
  </si>
  <si>
    <t>ГРЕЧНЕВАЯ ЛАПША С ЦУКИНИ И ОРЕХОВЫМ СОУСОМ порц 215 гр НМ ДОСТ</t>
  </si>
  <si>
    <t>КАЛЬМАР ГРИЛЬ С РИСОМ порция 250гр НМ ДОСТ</t>
  </si>
  <si>
    <t>КАРТОШКА порц 2 шт НМ ДОСТ</t>
  </si>
  <si>
    <t>КЕБАБ ИЗ КУРИЦЫ С СОУСОМ КАВКАЗ порция - 170 гр НМ ДОСТ</t>
  </si>
  <si>
    <t>КУРИНАЯ ГРУДКА С ГРИБАМИ, ПЕННЕ, СОУС ПЕСТО порц 230гр НМ ДОСТ</t>
  </si>
  <si>
    <t>КУРИНЫЙ БУЛЬОН С ЯЙЦОМ И ЛАПШОЙ порц 250 гр НМ ДОСТ</t>
  </si>
  <si>
    <t>КУРИЦА ТЕРИЯКИ С РИСОМ  ПО-СИНГАПУРСКИ порц 250 гр НМ  ДОСТ</t>
  </si>
  <si>
    <t>КУС-КУС ОТВАРНОЙ С ОВОЩАМИ порция 200гр НМ ДОСТ</t>
  </si>
  <si>
    <t>ЛАЗАНЬЯ МЯСНАЯ порц 250 гр НМ ДОСТ</t>
  </si>
  <si>
    <t>ЛАПША С КРЕВЕТКАМИ порция 250 гр НМ ДОСТ</t>
  </si>
  <si>
    <t>МАКАРОНЫ С КУРИЦЕЙ И ГРИБАМИ порция 200 гр НМ ДОСТ</t>
  </si>
  <si>
    <t>НАЛИСТНИКИ С ТВОРОГОМ И КЛУБНИКОЙ порция - 2 шт резанные НМ ДОСТ</t>
  </si>
  <si>
    <t>ПАСТА БОЛОНЬЕЗЕ порция 250гр НМ ДОСТ</t>
  </si>
  <si>
    <t>ПАСТА ЛИНГВИНИ С ОВОЩАМИ порция 240 гр НМ ДОСТ</t>
  </si>
  <si>
    <t>ПАСТА С ЛОСОСЕМ В СЛИВОЧНОМ СОУСЕ порц 210 гр НМ ДОСТ</t>
  </si>
  <si>
    <t>РИС ПО-ТАЙСКИ порц 250 гр НМ ДОСТ</t>
  </si>
  <si>
    <t>РОЛЛ ТУНЕЦ порц 150 гр резанный НМ ДОСТ</t>
  </si>
  <si>
    <t>САЛАТ КОУЛ-СЛОУ порц 150гр НМ ДОСТ</t>
  </si>
  <si>
    <t>САЛАТ ОЛИВЬЕ порц 150гр  НМ ДОСТ</t>
  </si>
  <si>
    <t>СОЧНИК уп 2 шт НМ ДОСТ</t>
  </si>
  <si>
    <t>СТРИПСЫ порц 250гр НМ ДОСТ</t>
  </si>
  <si>
    <t>СУП-ПЮРЕ ИЗ ПЕЧЕНЫХ ТОМАТОВ порция 250 гр НМ ДОСТ</t>
  </si>
  <si>
    <t>СУП-ПЮРЕ ИЗ ТЫКВЫ С КОКОСОВЫМ МОЛОКОМ порц 250 гр НМ ДОСТ</t>
  </si>
  <si>
    <t>ТОРТ МЕДОВЫЙ уп 2шт НМ ДОСТ</t>
  </si>
  <si>
    <t>ЧИАБАТТА С КУРИЦЕЙ СУ-ВИД, ЖАРЕНЫМ БЕКОНОМ И МАНГОВЫМ КАРРИ порция 155 гр НМ ДОСТ</t>
  </si>
  <si>
    <t>ТОРТ ФИСТАШКОВО КЛЮКВЕННЫЙ шт - 400 гр НМ</t>
  </si>
  <si>
    <t>МУСС МАНГО МАРАКУЙЯ шт - 90 гр НМ</t>
  </si>
  <si>
    <t>ПИРОЖНОЕ ШОКОЛАДНО-МАЛИНОВОЕ шт - 90 гр НМ</t>
  </si>
  <si>
    <t>МЕДОВИК  шт -120 гр НМ</t>
  </si>
  <si>
    <t>ТОРТ МЕДОВИК  шт -325 гр НМ</t>
  </si>
  <si>
    <t>ПИРОЖНОЕ МИШКА шт - 45 гр НМ</t>
  </si>
  <si>
    <t>ПИРОЖНОЕ ТИГР шт - 45 гр НМ</t>
  </si>
  <si>
    <t>ПИРОЖНОЕ МУССОВОЕ МАЛИНОВОЕ шт - 100 гр Гурманика НМ</t>
  </si>
  <si>
    <t>ТОРТ МУССОВЫЙ МАЛИНОВЫЙ шт - 325 гр НМ</t>
  </si>
  <si>
    <t>ПИРОЖНОЕ МУССОВОЕ МАЛИНОВОЕ шт - 100 гр АЗС НМ</t>
  </si>
  <si>
    <t>ЭКЛЕР ВАНИЛЬНЫЙ 1 СЕНТЯБРЯ шт - 35 гр НМ</t>
  </si>
  <si>
    <t>ПЕЧЕНЬЕ 1 СЕНТЯБРЯ шт - 30 гр НМ</t>
  </si>
  <si>
    <t>Сырники школьные фреш БК/В2В 2 шт, 140 г</t>
  </si>
  <si>
    <t>СЫРНИКИ ШКОЛЬНЫЕ упак - 140 гр - 2 шт НМ ДОСТ</t>
  </si>
  <si>
    <t xml:space="preserve">БЛИН РВАНАЯ ГОВЯДИНА порц 2 шт * 65 гр </t>
  </si>
  <si>
    <t>НАЛИСТНИКИ С ТВОРОГОМ И КЛУБНИКОЙ НМ, вес</t>
  </si>
  <si>
    <t>ПЛЮШКА МОСКОВСКАЯ шт - 170 гр НМ</t>
  </si>
  <si>
    <t>ГОВЯДИНА ПО-ФРАНЦУЗСКИ НМ, вес</t>
  </si>
  <si>
    <t>ОРЕШКИ СО СГУЩЕНКОЙ НМ, вес</t>
  </si>
  <si>
    <t>ЛАЗАНЬЯ МЯСНАЯ НМ, вес</t>
  </si>
  <si>
    <t>ТИРАМИСУ ФАСОВКА порция - 430 гр НМ</t>
  </si>
  <si>
    <t>КОМПОТ ИЗ СУХОФРУКТОВ 1 бут - 500 гр НМ</t>
  </si>
  <si>
    <t>Соус томатный БК, упак 0,5 кг</t>
  </si>
  <si>
    <t>СОУС ТОМАТНЫЙ п/ф НМ, вес</t>
  </si>
  <si>
    <t>Код</t>
  </si>
  <si>
    <t>Номенклатура</t>
  </si>
  <si>
    <t>Количество</t>
  </si>
  <si>
    <t>Ед.</t>
  </si>
  <si>
    <t>шт</t>
  </si>
  <si>
    <t>Трубочка с заварным кремом и карамелью фреш БК 85 г, упак 3 шт</t>
  </si>
  <si>
    <t>Чизкейк Сан-Себастьян БК 120 г, упак 8 шт</t>
  </si>
  <si>
    <t>ЧИЗ-КЕЙК САН-СЕБАСТЬЯН шт - 120 гр НМ</t>
  </si>
  <si>
    <t>ТРУБОЧКА С ЗАВАРНЫМ КРЕМОМ  И КАРАМЕЛЬЮ шт - 85 гр НМ</t>
  </si>
  <si>
    <t>Креветки тигровые отварные БК, упак 1,8 кг</t>
  </si>
  <si>
    <t>Мандарины консервированные БК, упак 0,7 кг</t>
  </si>
  <si>
    <t>Салат оливье БК, упак 4 кг</t>
  </si>
  <si>
    <t>Овощи гриль БК, упак 2,5 кг</t>
  </si>
  <si>
    <t>Блин Рваная говядина БК, упак 16 шт</t>
  </si>
  <si>
    <t>Плов с уткой БК, упак 3,2 кг</t>
  </si>
  <si>
    <t>Пирог Мурманский палтус-треска БК, упак 2,1 кг</t>
  </si>
  <si>
    <t>Щучьи котлеты жареные БК, упак 1,5 кг</t>
  </si>
  <si>
    <t>Паста с лососем Том Ям БК, упак 1,935 кг</t>
  </si>
  <si>
    <t>Лапша с креветками БК, упак 3,7 кг</t>
  </si>
  <si>
    <t>Куриный бульон БК, упак 4 кг</t>
  </si>
  <si>
    <t>Творожные ушки БК, упак 1,5 кг</t>
  </si>
  <si>
    <t>Пирожок с капустой БК, упак 16 шт</t>
  </si>
  <si>
    <t>Пирожок с мясом БК, упак 16 шт</t>
  </si>
  <si>
    <t>Яблочный пирог 9 шт БК, упак 1,7 кг</t>
  </si>
  <si>
    <t>Сырный пудинг с клубникой 8 шт БК, упак 2,15 кг</t>
  </si>
  <si>
    <t>Соус бутер-коктейль БК, упак 2 кг</t>
  </si>
  <si>
    <t>Креветки тигровые отварные п/ф / лавки</t>
  </si>
  <si>
    <t>Мандарины консервированные п/ф / лавки</t>
  </si>
  <si>
    <t>Салат оливье п/ф</t>
  </si>
  <si>
    <t>ОВОЩИ ГРИЛЬ /лавки/</t>
  </si>
  <si>
    <t>БЛИН РВАНАЯ ГОВЯДИНА</t>
  </si>
  <si>
    <t>ПЛОВ С УТКОЙ / лавки</t>
  </si>
  <si>
    <t>ПИРОГ МУРМАНСКИЙ ПАЛТУС, ТРЕСКА</t>
  </si>
  <si>
    <t>ЩУЧЬИ КОТЛЕТЫ ЖАР /лавки/</t>
  </si>
  <si>
    <t xml:space="preserve">ПАСТА С ЛОСОСЕМ ТОМ ЯМ /лавки/ </t>
  </si>
  <si>
    <t>ЛАПША С КРЕВЕТКАМИ / лавки</t>
  </si>
  <si>
    <t>КУРИНЫЙ БУЛЬОН / Лавки</t>
  </si>
  <si>
    <t>ТВОРОЖНЫЕ УШКИ /лавки/</t>
  </si>
  <si>
    <t>ПИРОЖОК С КАПУСТОЙ уп=16шт</t>
  </si>
  <si>
    <t>ПИРОЖОК С МЯСОМ / лавки</t>
  </si>
  <si>
    <t>ЯБЛОЧНЫЙ ПИРОГ кг / лавки</t>
  </si>
  <si>
    <t>СЫРНЫЙ ПУДИНГ С КЛУБНИКОЙ кг / лавки</t>
  </si>
  <si>
    <t>Соус бутер-коктейль п/ф / лавки</t>
  </si>
  <si>
    <t>ТОРТ ВАЦЛАВСКИЙ /лавки/</t>
  </si>
  <si>
    <t>ТОРТ КРАСНЫЙ БАРХАТ</t>
  </si>
  <si>
    <t>КОББ САЛАТ С ИМБИРНЫМ СОУСОМ порц 240гр НМ</t>
  </si>
  <si>
    <t>ТАРТАЛЕТКА С ГОНОБОБЕЛЕМ шт - 140 гр  /лавки/</t>
  </si>
  <si>
    <t>ТАРТАЛЕТКА С КЛУБНИКОЙ  шт -120 гр /лавки/</t>
  </si>
  <si>
    <t>САЛАТ ИЗ БАКЛАЖАНОВ С ТОМАТАМИ /лавки/</t>
  </si>
  <si>
    <t>УДОН С ГОВЯДИНОЙ /лавки/</t>
  </si>
  <si>
    <t>ВАТРУШКА С ЗАВАРНЫМ КРЕМОМ шт</t>
  </si>
  <si>
    <t>ШОКОЛАДНОЕ ПЕЧЕНЬЕ кг /лавки/</t>
  </si>
  <si>
    <t>КАРТОФЕЛЬ С МОРЕПРОДУКТАМИ /лавки/</t>
  </si>
  <si>
    <t>ПИРОГ С ВИШНЕЙ шт 290 гр /лавки/</t>
  </si>
  <si>
    <t>ПЕРЕЦ ФАРШИРОВАННЫЙ /лавки /</t>
  </si>
  <si>
    <t>КОТЛЕТА ПО-КИЕВСКИ С ГРИБАМИ И ПЮРЕ порц 260гр ДОСТ</t>
  </si>
  <si>
    <t>КОТЛЕТЫ ЩУЧЬИ С ПЮРЕ порц 250гр ДОСТ</t>
  </si>
  <si>
    <t>КРУАССАН С КОПЧЕН.ЛОСОСЕМ уп 1шт ДОСТ</t>
  </si>
  <si>
    <t>САЛАТ С РВАНОЙ ГОВЯДИНОЙ И СЛИВОЧНО- ПЕРЕЧНЫМ СОУСОМ порц 160 гр ДОСТ</t>
  </si>
  <si>
    <t>СЕЛЬДЬ ПОД ШУБОЙ 4,6кг.</t>
  </si>
  <si>
    <t>МИТБОЛ С КАРТОФЕЛЬНЫМ ПЮРЕ порция 320 гр НМ</t>
  </si>
  <si>
    <t>фостер и Б2Б</t>
  </si>
  <si>
    <t>ЭСКИМО ЛИСА шт - 60 гр НМ</t>
  </si>
  <si>
    <t>ЭСКИМО МИШКА шт - 60 гр НМ</t>
  </si>
  <si>
    <t>Эскимо Лиса фреш БК 60 г, упак 4 шт</t>
  </si>
  <si>
    <t>Эскимо Мишка фреш БК 60 г, упак 4 шт</t>
  </si>
  <si>
    <t>Курица терияки с рисом по-сингапурски БК/В2В, 250 г</t>
  </si>
  <si>
    <t>Лазанья мясная БК/В2В, 250 г</t>
  </si>
  <si>
    <t>Паста болоньезе БК/В2В, 250 г</t>
  </si>
  <si>
    <t>Паста с лососем в сливочном соусе БК/В2В, 210 г</t>
  </si>
  <si>
    <t>Тирамису, 135 г</t>
  </si>
  <si>
    <t>ТИРАМИСУ ФАСОВКА 135 гр НМ</t>
  </si>
  <si>
    <t>Налистники с творогом и клубникой БК/В2В 2 шт, 200 г</t>
  </si>
  <si>
    <t>Ежики куриные БК, упак 1,5 кг</t>
  </si>
  <si>
    <t>Митболы БК, упак 2,3 кг</t>
  </si>
  <si>
    <t>ЕЖИКИ КУРИНЫЕ /лавки/</t>
  </si>
  <si>
    <t>МИТБОЛ /лавки/</t>
  </si>
  <si>
    <t>Рис по-тайски БК/В2В, 250 г</t>
  </si>
  <si>
    <t>ОЛАДЬИ ИЗ ПЕЧЕНИ / лавки</t>
  </si>
  <si>
    <t>ЗАПЕКАНКА НЕЖНАЯ /лавки/</t>
  </si>
  <si>
    <t>ЛИМОННЫЙ ТАРТ шт НМ</t>
  </si>
  <si>
    <t>ШОКОЛАДНЫЙ РУЛЕТ С АРАХИСОМ И КАРАМЕЛЬЮ шт - 135 гр /лавки/</t>
  </si>
  <si>
    <t>Блин Рваная говядина 2 шт БК/B2B, 130 г</t>
  </si>
  <si>
    <t>Лапша с креветками БК/В2В, 250 г</t>
  </si>
  <si>
    <t>Ролл тунец БК/В2В, 150 г</t>
  </si>
  <si>
    <t>Суп-пюре из печеных томатов БК/В2В, 250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</si>
</sst>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"/>
    <numFmt numFmtId="165" formatCode="0.000"/>
    <numFmt numFmtId="166" formatCode="#,##0.000"/>
  </numFmts>
  <fonts count="17" x14ac:knownFonts="1">
    <font>
      <sz val="8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0"/>
      <name val="Arial Cyr"/>
      <charset val="204"/>
    </font>
    <font>
      <sz val="12"/>
      <name val="Arial"/>
      <family val="2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FF0000"/>
      <name val="Arial"/>
      <family val="2"/>
      <charset val="204"/>
    </font>
    <font>
      <sz val="8"/>
      <color indexed="8"/>
      <name val="Arial"/>
      <family val="2"/>
    </font>
    <font>
      <sz val="8"/>
      <color indexed="59"/>
      <name val="Arial"/>
      <family val="2"/>
    </font>
    <font>
      <sz val="8"/>
      <color rgb="FF333333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</cellStyleXfs>
  <cellXfs count="40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2" fontId="0" fillId="4" borderId="2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 wrapText="1"/>
    </xf>
    <xf numFmtId="0" fontId="0" fillId="0" borderId="1" xfId="0" applyBorder="1"/>
    <xf numFmtId="0" fontId="5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2" fillId="6" borderId="2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/>
    </xf>
    <xf numFmtId="0" fontId="11" fillId="7" borderId="1" xfId="0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NumberFormat="1"/>
    <xf numFmtId="0" fontId="0" fillId="5" borderId="0" xfId="0" applyFill="1"/>
    <xf numFmtId="0" fontId="15" fillId="8" borderId="12" xfId="0" applyNumberFormat="1" applyFont="1" applyFill="1" applyBorder="1" applyAlignment="1">
      <alignment horizontal="left" vertical="top"/>
    </xf>
    <xf numFmtId="0" fontId="0" fillId="0" borderId="0" xfId="0" applyAlignment="1">
      <alignment horizontal="left"/>
    </xf>
    <xf numFmtId="164" fontId="14" fillId="8" borderId="12" xfId="0" applyNumberFormat="1" applyFont="1" applyFill="1" applyBorder="1" applyAlignment="1">
      <alignment horizontal="left" vertical="top"/>
    </xf>
    <xf numFmtId="0" fontId="14" fillId="8" borderId="12" xfId="0" applyNumberFormat="1" applyFont="1" applyFill="1" applyBorder="1" applyAlignment="1">
      <alignment horizontal="left" vertical="top"/>
    </xf>
    <xf numFmtId="165" fontId="14" fillId="8" borderId="12" xfId="0" applyNumberFormat="1" applyFont="1" applyFill="1" applyBorder="1" applyAlignment="1">
      <alignment horizontal="right" vertical="top"/>
    </xf>
    <xf numFmtId="166" fontId="14" fillId="8" borderId="12" xfId="0" applyNumberFormat="1" applyFont="1" applyFill="1" applyBorder="1" applyAlignment="1">
      <alignment horizontal="right" vertical="top"/>
    </xf>
    <xf numFmtId="0" fontId="16" fillId="0" borderId="0" xfId="0" applyFont="1"/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4" fontId="13" fillId="0" borderId="9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</cellXfs>
  <cellStyles count="13">
    <cellStyle name="Excel Built-in Normal" xfId="1"/>
    <cellStyle name="Normal_Mons origional menu" xfId="2"/>
    <cellStyle name="Обычный" xfId="0" builtinId="0"/>
    <cellStyle name="Обычный 2" xfId="3"/>
    <cellStyle name="Обычный 2 2" xfId="4"/>
    <cellStyle name="Обычный 2 3" xfId="5"/>
    <cellStyle name="Обычный 3" xfId="6"/>
    <cellStyle name="Обычный 4" xfId="7"/>
    <cellStyle name="Обычный 5" xfId="8"/>
    <cellStyle name="Обычный 5 2" xfId="9"/>
    <cellStyle name="Обычный 6" xfId="10"/>
    <cellStyle name="Обычный 7" xfId="11"/>
    <cellStyle name="Обычный 8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BDBDB"/>
      <rgbColor rgb="00993366"/>
      <rgbColor rgb="00F6F6F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209550</xdr:rowOff>
    </xdr:from>
    <xdr:to>
      <xdr:col>1</xdr:col>
      <xdr:colOff>1023937</xdr:colOff>
      <xdr:row>1</xdr:row>
      <xdr:rowOff>327154</xdr:rowOff>
    </xdr:to>
    <xdr:pic>
      <xdr:nvPicPr>
        <xdr:cNvPr id="3" name="Рисунок 2" descr="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1857375" cy="1212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zoomScale="115" zoomScaleNormal="115" workbookViewId="0">
      <selection activeCell="F5" sqref="F1:F1048576"/>
    </sheetView>
  </sheetViews>
  <sheetFormatPr defaultColWidth="14.6640625" defaultRowHeight="11.25" x14ac:dyDescent="0.2"/>
  <cols>
    <col min="2" max="2" width="60.1640625" style="7" customWidth="1"/>
    <col min="3" max="3" width="20.5" style="8" customWidth="1"/>
    <col min="4" max="4" width="36.33203125" style="7" customWidth="1"/>
    <col min="5" max="5" width="23.83203125" style="7" customWidth="1"/>
  </cols>
  <sheetData>
    <row r="1" spans="1:8" ht="86.25" customHeight="1" x14ac:dyDescent="0.2">
      <c r="A1" s="34" t="s">
        <v>9</v>
      </c>
      <c r="B1" s="34"/>
      <c r="C1" s="34"/>
      <c r="D1" s="34"/>
      <c r="E1" s="34"/>
      <c r="F1" s="34"/>
      <c r="G1" s="35"/>
      <c r="H1" s="21" t="b">
        <f>SUM(F:F)=SUM('Заказ яндекс'!C:C)</f>
        <v>1</v>
      </c>
    </row>
    <row r="2" spans="1:8" s="4" customFormat="1" ht="58.5" customHeight="1" thickBot="1" x14ac:dyDescent="0.35">
      <c r="A2" s="34"/>
      <c r="B2" s="34"/>
      <c r="C2" s="34"/>
      <c r="D2" s="34"/>
      <c r="E2" s="34"/>
      <c r="F2" s="34"/>
      <c r="G2" s="35"/>
    </row>
    <row r="3" spans="1:8" s="4" customFormat="1" ht="58.5" customHeight="1" x14ac:dyDescent="0.3">
      <c r="A3" s="31" t="s">
        <v>10</v>
      </c>
      <c r="B3" s="33"/>
      <c r="C3" s="31" t="s">
        <v>11</v>
      </c>
      <c r="D3" s="33"/>
      <c r="E3" s="31" t="s">
        <v>12</v>
      </c>
      <c r="F3" s="32"/>
      <c r="G3" s="33"/>
    </row>
    <row r="4" spans="1:8" s="4" customFormat="1" ht="44.25" customHeight="1" thickBot="1" x14ac:dyDescent="0.35">
      <c r="A4" s="36" t="s">
        <v>181</v>
      </c>
      <c r="B4" s="37"/>
      <c r="C4" s="38">
        <v>45204</v>
      </c>
      <c r="D4" s="37"/>
      <c r="E4" s="36"/>
      <c r="F4" s="39"/>
      <c r="G4" s="37"/>
    </row>
    <row r="5" spans="1:8" s="4" customFormat="1" ht="58.5" customHeight="1" x14ac:dyDescent="0.3">
      <c r="A5" s="3" t="s">
        <v>8</v>
      </c>
      <c r="B5" s="3" t="s">
        <v>0</v>
      </c>
      <c r="C5" s="3" t="s">
        <v>1</v>
      </c>
      <c r="D5" s="3" t="s">
        <v>2</v>
      </c>
      <c r="E5" s="9" t="s">
        <v>3</v>
      </c>
      <c r="F5" s="3" t="s">
        <v>5</v>
      </c>
      <c r="G5" s="3" t="s">
        <v>6</v>
      </c>
      <c r="H5" s="18">
        <f>SUM(G7:G114)</f>
        <v>0</v>
      </c>
    </row>
    <row r="6" spans="1:8" ht="30" customHeight="1" x14ac:dyDescent="0.2">
      <c r="A6" s="16"/>
      <c r="B6" s="29" t="s">
        <v>4</v>
      </c>
      <c r="C6" s="29"/>
      <c r="D6" s="29"/>
      <c r="E6" s="30"/>
      <c r="F6" s="12"/>
      <c r="G6" s="12"/>
    </row>
    <row r="7" spans="1:8" s="1" customFormat="1" ht="33.75" customHeight="1" x14ac:dyDescent="0.2">
      <c r="A7" s="15">
        <v>28733</v>
      </c>
      <c r="B7" s="5" t="s">
        <v>17</v>
      </c>
      <c r="C7" s="2"/>
      <c r="D7" s="2"/>
      <c r="E7" s="10"/>
      <c r="F7" s="6">
        <f>IFERROR(VLOOKUP(VLOOKUP(A7,Сопоставление!C:E,3,0),'Заказ яндекс'!A:C,3,0),0)</f>
        <v>0</v>
      </c>
      <c r="G7" s="6">
        <f>F7*E7</f>
        <v>0</v>
      </c>
    </row>
    <row r="8" spans="1:8" s="1" customFormat="1" ht="33.75" customHeight="1" x14ac:dyDescent="0.2">
      <c r="A8" s="15">
        <v>28191</v>
      </c>
      <c r="B8" s="5" t="s">
        <v>18</v>
      </c>
      <c r="C8" s="2"/>
      <c r="D8" s="2"/>
      <c r="E8" s="10"/>
      <c r="F8" s="6">
        <f>IFERROR(VLOOKUP(VLOOKUP(A8,Сопоставление!C:E,3,0),'Заказ яндекс'!A:C,3,0),0)</f>
        <v>0</v>
      </c>
      <c r="G8" s="6">
        <f t="shared" ref="G8:G83" si="0">F8*E8</f>
        <v>0</v>
      </c>
    </row>
    <row r="9" spans="1:8" s="1" customFormat="1" ht="33.75" customHeight="1" x14ac:dyDescent="0.2">
      <c r="A9" s="15">
        <v>28823</v>
      </c>
      <c r="B9" s="5" t="s">
        <v>19</v>
      </c>
      <c r="C9" s="2"/>
      <c r="D9" s="2"/>
      <c r="E9" s="10"/>
      <c r="F9" s="6">
        <f>IFERROR(VLOOKUP(VLOOKUP(A9,Сопоставление!C:E,3,0),'Заказ яндекс'!A:C,3,0),0)</f>
        <v>0</v>
      </c>
      <c r="G9" s="6">
        <f t="shared" si="0"/>
        <v>0</v>
      </c>
    </row>
    <row r="10" spans="1:8" s="1" customFormat="1" ht="33.75" customHeight="1" x14ac:dyDescent="0.2">
      <c r="A10" s="15">
        <v>28002</v>
      </c>
      <c r="B10" s="5" t="s">
        <v>20</v>
      </c>
      <c r="C10" s="2"/>
      <c r="D10" s="2"/>
      <c r="E10" s="10"/>
      <c r="F10" s="6">
        <f>IFERROR(VLOOKUP(VLOOKUP(A10,Сопоставление!C:E,3,0),'Заказ яндекс'!A:C,3,0),0)</f>
        <v>0</v>
      </c>
      <c r="G10" s="6">
        <f t="shared" si="0"/>
        <v>0</v>
      </c>
    </row>
    <row r="11" spans="1:8" s="1" customFormat="1" ht="33.75" customHeight="1" x14ac:dyDescent="0.2">
      <c r="A11" s="15">
        <v>28004</v>
      </c>
      <c r="B11" s="5" t="s">
        <v>21</v>
      </c>
      <c r="C11" s="2"/>
      <c r="D11" s="2"/>
      <c r="E11" s="10"/>
      <c r="F11" s="6">
        <f>IFERROR(VLOOKUP(VLOOKUP(A11,Сопоставление!C:E,3,0),'Заказ яндекс'!A:C,3,0),0)</f>
        <v>0</v>
      </c>
      <c r="G11" s="6">
        <f t="shared" si="0"/>
        <v>0</v>
      </c>
    </row>
    <row r="12" spans="1:8" s="1" customFormat="1" ht="33.75" customHeight="1" x14ac:dyDescent="0.2">
      <c r="A12" s="15">
        <v>28192</v>
      </c>
      <c r="B12" s="5" t="s">
        <v>22</v>
      </c>
      <c r="C12" s="2"/>
      <c r="D12" s="2"/>
      <c r="E12" s="10"/>
      <c r="F12" s="6">
        <f>IFERROR(VLOOKUP(VLOOKUP(A12,Сопоставление!C:E,3,0),'Заказ яндекс'!A:C,3,0),0)</f>
        <v>0</v>
      </c>
      <c r="G12" s="6">
        <f t="shared" si="0"/>
        <v>0</v>
      </c>
    </row>
    <row r="13" spans="1:8" s="1" customFormat="1" ht="33.75" customHeight="1" x14ac:dyDescent="0.2">
      <c r="A13" s="15">
        <v>28347</v>
      </c>
      <c r="B13" s="5" t="s">
        <v>23</v>
      </c>
      <c r="C13" s="2"/>
      <c r="D13" s="2"/>
      <c r="E13" s="10"/>
      <c r="F13" s="6">
        <f>IFERROR(VLOOKUP(VLOOKUP(A13,Сопоставление!C:E,3,0),'Заказ яндекс'!A:C,3,0),0)</f>
        <v>0</v>
      </c>
      <c r="G13" s="6">
        <f t="shared" si="0"/>
        <v>0</v>
      </c>
    </row>
    <row r="14" spans="1:8" s="1" customFormat="1" ht="33.75" customHeight="1" x14ac:dyDescent="0.2">
      <c r="A14" s="15">
        <v>29222</v>
      </c>
      <c r="B14" s="5" t="s">
        <v>24</v>
      </c>
      <c r="C14" s="2"/>
      <c r="D14" s="2"/>
      <c r="E14" s="10"/>
      <c r="F14" s="6">
        <f>IFERROR(VLOOKUP(VLOOKUP(A14,Сопоставление!C:E,3,0),'Заказ яндекс'!A:C,3,0),0)</f>
        <v>0</v>
      </c>
      <c r="G14" s="6">
        <f t="shared" si="0"/>
        <v>0</v>
      </c>
    </row>
    <row r="15" spans="1:8" s="1" customFormat="1" ht="33.75" customHeight="1" x14ac:dyDescent="0.2">
      <c r="A15" s="15">
        <v>29357</v>
      </c>
      <c r="B15" s="5" t="s">
        <v>25</v>
      </c>
      <c r="C15" s="2"/>
      <c r="D15" s="2"/>
      <c r="E15" s="10"/>
      <c r="F15" s="6">
        <f>IFERROR(VLOOKUP(VLOOKUP(A15,Сопоставление!C:E,3,0),'Заказ яндекс'!A:C,3,0),0)</f>
        <v>0</v>
      </c>
      <c r="G15" s="6">
        <f t="shared" si="0"/>
        <v>0</v>
      </c>
    </row>
    <row r="16" spans="1:8" s="1" customFormat="1" ht="33.75" customHeight="1" x14ac:dyDescent="0.2">
      <c r="A16" s="15">
        <v>29016</v>
      </c>
      <c r="B16" s="5" t="s">
        <v>26</v>
      </c>
      <c r="C16" s="2"/>
      <c r="D16" s="2"/>
      <c r="E16" s="10"/>
      <c r="F16" s="6">
        <f>IFERROR(VLOOKUP(VLOOKUP(A16,Сопоставление!C:E,3,0),'Заказ яндекс'!A:C,3,0),0)</f>
        <v>0</v>
      </c>
      <c r="G16" s="6">
        <f t="shared" si="0"/>
        <v>0</v>
      </c>
    </row>
    <row r="17" spans="1:7" s="1" customFormat="1" ht="33.75" customHeight="1" x14ac:dyDescent="0.2">
      <c r="A17" s="15">
        <v>27489</v>
      </c>
      <c r="B17" s="5" t="s">
        <v>27</v>
      </c>
      <c r="C17" s="2"/>
      <c r="D17" s="2"/>
      <c r="E17" s="10"/>
      <c r="F17" s="6">
        <f>IFERROR(VLOOKUP(VLOOKUP(A17,Сопоставление!C:E,3,0),'Заказ яндекс'!A:C,3,0),0)</f>
        <v>0</v>
      </c>
      <c r="G17" s="6">
        <f t="shared" si="0"/>
        <v>0</v>
      </c>
    </row>
    <row r="18" spans="1:7" s="1" customFormat="1" ht="33.75" customHeight="1" x14ac:dyDescent="0.2">
      <c r="A18" s="15">
        <v>29358</v>
      </c>
      <c r="B18" s="5" t="s">
        <v>28</v>
      </c>
      <c r="C18" s="2"/>
      <c r="D18" s="2"/>
      <c r="E18" s="10"/>
      <c r="F18" s="6">
        <f>IFERROR(VLOOKUP(VLOOKUP(A18,Сопоставление!C:E,3,0),'Заказ яндекс'!A:C,3,0),0)</f>
        <v>0</v>
      </c>
      <c r="G18" s="6">
        <f t="shared" si="0"/>
        <v>0</v>
      </c>
    </row>
    <row r="19" spans="1:7" s="1" customFormat="1" ht="33.75" customHeight="1" x14ac:dyDescent="0.2">
      <c r="A19" s="15">
        <v>26900</v>
      </c>
      <c r="B19" s="5" t="s">
        <v>170</v>
      </c>
      <c r="C19" s="2"/>
      <c r="D19" s="2"/>
      <c r="E19" s="10"/>
      <c r="F19" s="6">
        <f>IFERROR(VLOOKUP(VLOOKUP(A19,Сопоставление!C:E,3,0),'Заказ яндекс'!A:C,3,0),0)</f>
        <v>0</v>
      </c>
      <c r="G19" s="6">
        <f t="shared" si="0"/>
        <v>0</v>
      </c>
    </row>
    <row r="20" spans="1:7" s="1" customFormat="1" ht="33.75" customHeight="1" x14ac:dyDescent="0.2">
      <c r="A20" s="17">
        <v>28852</v>
      </c>
      <c r="B20" s="5" t="s">
        <v>29</v>
      </c>
      <c r="C20" s="2"/>
      <c r="D20" s="2"/>
      <c r="E20" s="11"/>
      <c r="F20" s="6">
        <f>IFERROR(VLOOKUP(VLOOKUP(A20,Сопоставление!C:E,3,0),'Заказ яндекс'!A:C,3,0),0)</f>
        <v>0</v>
      </c>
      <c r="G20" s="6">
        <f t="shared" si="0"/>
        <v>0</v>
      </c>
    </row>
    <row r="21" spans="1:7" s="1" customFormat="1" ht="33.75" customHeight="1" x14ac:dyDescent="0.2">
      <c r="A21" s="17">
        <v>28629</v>
      </c>
      <c r="B21" s="5" t="s">
        <v>30</v>
      </c>
      <c r="C21" s="2"/>
      <c r="D21" s="2"/>
      <c r="E21" s="11"/>
      <c r="F21" s="6">
        <f>IFERROR(VLOOKUP(VLOOKUP(A21,Сопоставление!C:E,3,0),'Заказ яндекс'!A:C,3,0),0)</f>
        <v>0</v>
      </c>
      <c r="G21" s="6">
        <f t="shared" si="0"/>
        <v>0</v>
      </c>
    </row>
    <row r="22" spans="1:7" s="1" customFormat="1" ht="33.75" customHeight="1" x14ac:dyDescent="0.2">
      <c r="A22" s="17">
        <v>30889</v>
      </c>
      <c r="B22" s="5" t="s">
        <v>172</v>
      </c>
      <c r="C22" s="2"/>
      <c r="D22" s="2"/>
      <c r="E22" s="11"/>
      <c r="F22" s="6">
        <f>IFERROR(VLOOKUP(VLOOKUP(A22,Сопоставление!C:E,3,0),'Заказ яндекс'!A:C,3,0),0)</f>
        <v>0</v>
      </c>
      <c r="G22" s="6">
        <f t="shared" si="0"/>
        <v>0</v>
      </c>
    </row>
    <row r="23" spans="1:7" s="1" customFormat="1" ht="33.75" customHeight="1" x14ac:dyDescent="0.2">
      <c r="A23" s="17">
        <v>31059</v>
      </c>
      <c r="B23" s="5" t="s">
        <v>176</v>
      </c>
      <c r="C23" s="2"/>
      <c r="D23" s="2"/>
      <c r="E23" s="11"/>
      <c r="F23" s="6">
        <f>IFERROR(VLOOKUP(VLOOKUP(A23,Сопоставление!C:E,3,0),'Заказ яндекс'!A:C,3,0),0)</f>
        <v>0</v>
      </c>
      <c r="G23" s="6">
        <f t="shared" si="0"/>
        <v>0</v>
      </c>
    </row>
    <row r="24" spans="1:7" s="1" customFormat="1" ht="33.75" customHeight="1" x14ac:dyDescent="0.2">
      <c r="A24" s="17">
        <v>27925</v>
      </c>
      <c r="B24" s="5" t="s">
        <v>175</v>
      </c>
      <c r="C24" s="2"/>
      <c r="D24" s="2"/>
      <c r="E24" s="11"/>
      <c r="F24" s="6">
        <f>IFERROR(VLOOKUP(VLOOKUP(A24,Сопоставление!C:E,3,0),'Заказ яндекс'!A:C,3,0),0)</f>
        <v>0</v>
      </c>
      <c r="G24" s="6">
        <f t="shared" si="0"/>
        <v>0</v>
      </c>
    </row>
    <row r="25" spans="1:7" s="1" customFormat="1" ht="33.75" customHeight="1" x14ac:dyDescent="0.2">
      <c r="A25" s="17">
        <v>29356</v>
      </c>
      <c r="B25" s="5" t="s">
        <v>31</v>
      </c>
      <c r="C25" s="2"/>
      <c r="D25" s="2"/>
      <c r="E25" s="11"/>
      <c r="F25" s="6">
        <f>IFERROR(VLOOKUP(VLOOKUP(A25,Сопоставление!C:E,3,0),'Заказ яндекс'!A:C,3,0),0)</f>
        <v>0</v>
      </c>
      <c r="G25" s="6">
        <f t="shared" si="0"/>
        <v>0</v>
      </c>
    </row>
    <row r="26" spans="1:7" s="1" customFormat="1" ht="33.75" customHeight="1" x14ac:dyDescent="0.2">
      <c r="A26" s="17">
        <v>28853</v>
      </c>
      <c r="B26" s="5" t="s">
        <v>32</v>
      </c>
      <c r="C26" s="2"/>
      <c r="D26" s="2"/>
      <c r="E26" s="11"/>
      <c r="F26" s="6">
        <f>IFERROR(VLOOKUP(VLOOKUP(A26,Сопоставление!C:E,3,0),'Заказ яндекс'!A:C,3,0),0)</f>
        <v>0</v>
      </c>
      <c r="G26" s="6">
        <f t="shared" si="0"/>
        <v>0</v>
      </c>
    </row>
    <row r="27" spans="1:7" s="1" customFormat="1" ht="33.75" customHeight="1" x14ac:dyDescent="0.2">
      <c r="A27" s="17">
        <v>27667</v>
      </c>
      <c r="B27" s="5" t="s">
        <v>177</v>
      </c>
      <c r="C27" s="2"/>
      <c r="D27" s="2"/>
      <c r="E27" s="11"/>
      <c r="F27" s="6">
        <f>IFERROR(VLOOKUP(VLOOKUP(A27,Сопоставление!C:E,3,0),'Заказ яндекс'!A:C,3,0),0)</f>
        <v>0</v>
      </c>
      <c r="G27" s="6">
        <f t="shared" si="0"/>
        <v>0</v>
      </c>
    </row>
    <row r="28" spans="1:7" s="1" customFormat="1" ht="33.75" customHeight="1" x14ac:dyDescent="0.2">
      <c r="A28" s="17">
        <v>27567</v>
      </c>
      <c r="B28" s="5" t="s">
        <v>33</v>
      </c>
      <c r="C28" s="2"/>
      <c r="D28" s="2"/>
      <c r="E28" s="11"/>
      <c r="F28" s="6">
        <f>IFERROR(VLOOKUP(VLOOKUP(A28,Сопоставление!C:E,3,0),'Заказ яндекс'!A:C,3,0),0)</f>
        <v>0</v>
      </c>
      <c r="G28" s="6">
        <f t="shared" si="0"/>
        <v>0</v>
      </c>
    </row>
    <row r="29" spans="1:7" s="1" customFormat="1" ht="33.75" customHeight="1" x14ac:dyDescent="0.2">
      <c r="A29" s="17">
        <v>27569</v>
      </c>
      <c r="B29" s="5" t="s">
        <v>34</v>
      </c>
      <c r="C29" s="2"/>
      <c r="D29" s="2"/>
      <c r="E29" s="11"/>
      <c r="F29" s="6">
        <f>IFERROR(VLOOKUP(VLOOKUP(A29,Сопоставление!C:E,3,0),'Заказ яндекс'!A:C,3,0),0)</f>
        <v>0</v>
      </c>
      <c r="G29" s="6">
        <f t="shared" si="0"/>
        <v>0</v>
      </c>
    </row>
    <row r="30" spans="1:7" s="1" customFormat="1" ht="33.75" customHeight="1" x14ac:dyDescent="0.2">
      <c r="A30" s="17">
        <v>28576</v>
      </c>
      <c r="B30" s="5" t="s">
        <v>35</v>
      </c>
      <c r="C30" s="2"/>
      <c r="D30" s="2"/>
      <c r="E30" s="11"/>
      <c r="F30" s="6">
        <f>IFERROR(VLOOKUP(VLOOKUP(A30,Сопоставление!C:E,3,0),'Заказ яндекс'!A:C,3,0),0)</f>
        <v>0</v>
      </c>
      <c r="G30" s="6">
        <f t="shared" si="0"/>
        <v>0</v>
      </c>
    </row>
    <row r="31" spans="1:7" s="1" customFormat="1" ht="33.75" customHeight="1" x14ac:dyDescent="0.2">
      <c r="A31" s="17">
        <v>27566</v>
      </c>
      <c r="B31" s="5" t="s">
        <v>36</v>
      </c>
      <c r="C31" s="2"/>
      <c r="D31" s="2"/>
      <c r="E31" s="11"/>
      <c r="F31" s="6">
        <f>IFERROR(VLOOKUP(VLOOKUP(A31,Сопоставление!C:E,3,0),'Заказ яндекс'!A:C,3,0),0)</f>
        <v>0</v>
      </c>
      <c r="G31" s="6">
        <f t="shared" si="0"/>
        <v>0</v>
      </c>
    </row>
    <row r="32" spans="1:7" s="1" customFormat="1" ht="33.75" customHeight="1" x14ac:dyDescent="0.2">
      <c r="A32" s="17">
        <v>29015</v>
      </c>
      <c r="B32" s="5" t="s">
        <v>37</v>
      </c>
      <c r="C32" s="2"/>
      <c r="D32" s="2"/>
      <c r="E32" s="11"/>
      <c r="F32" s="6">
        <f>IFERROR(VLOOKUP(VLOOKUP(A32,Сопоставление!C:E,3,0),'Заказ яндекс'!A:C,3,0),0)</f>
        <v>0</v>
      </c>
      <c r="G32" s="6">
        <f t="shared" si="0"/>
        <v>0</v>
      </c>
    </row>
    <row r="33" spans="1:7" s="1" customFormat="1" ht="33.75" customHeight="1" x14ac:dyDescent="0.2">
      <c r="A33" s="17">
        <v>27573</v>
      </c>
      <c r="B33" s="5" t="s">
        <v>38</v>
      </c>
      <c r="C33" s="2"/>
      <c r="D33" s="2"/>
      <c r="E33" s="11"/>
      <c r="F33" s="6">
        <f>IFERROR(VLOOKUP(VLOOKUP(A33,Сопоставление!C:E,3,0),'Заказ яндекс'!A:C,3,0),0)</f>
        <v>0</v>
      </c>
      <c r="G33" s="6">
        <f t="shared" si="0"/>
        <v>0</v>
      </c>
    </row>
    <row r="34" spans="1:7" s="1" customFormat="1" ht="33.75" customHeight="1" x14ac:dyDescent="0.2">
      <c r="A34" s="17">
        <v>29724</v>
      </c>
      <c r="B34" s="5" t="s">
        <v>39</v>
      </c>
      <c r="C34" s="2"/>
      <c r="D34" s="2"/>
      <c r="E34" s="11"/>
      <c r="F34" s="6">
        <f>IFERROR(VLOOKUP(VLOOKUP(A34,Сопоставление!C:E,3,0),'Заказ яндекс'!A:C,3,0),0)</f>
        <v>0</v>
      </c>
      <c r="G34" s="6">
        <f t="shared" si="0"/>
        <v>0</v>
      </c>
    </row>
    <row r="35" spans="1:7" s="1" customFormat="1" ht="33.75" customHeight="1" x14ac:dyDescent="0.2">
      <c r="A35" s="17">
        <v>28675</v>
      </c>
      <c r="B35" s="5" t="s">
        <v>40</v>
      </c>
      <c r="C35" s="2"/>
      <c r="D35" s="2"/>
      <c r="E35" s="11"/>
      <c r="F35" s="6">
        <f>IFERROR(VLOOKUP(VLOOKUP(A35,Сопоставление!C:E,3,0),'Заказ яндекс'!A:C,3,0),0)</f>
        <v>0</v>
      </c>
      <c r="G35" s="6">
        <f t="shared" si="0"/>
        <v>0</v>
      </c>
    </row>
    <row r="36" spans="1:7" s="1" customFormat="1" ht="33.75" customHeight="1" x14ac:dyDescent="0.2">
      <c r="A36" s="17">
        <v>27571</v>
      </c>
      <c r="B36" s="5" t="s">
        <v>41</v>
      </c>
      <c r="C36" s="2"/>
      <c r="D36" s="2"/>
      <c r="E36" s="11"/>
      <c r="F36" s="6">
        <f>IFERROR(VLOOKUP(VLOOKUP(A36,Сопоставление!C:E,3,0),'Заказ яндекс'!A:C,3,0),0)</f>
        <v>0</v>
      </c>
      <c r="G36" s="6">
        <f t="shared" si="0"/>
        <v>0</v>
      </c>
    </row>
    <row r="37" spans="1:7" s="1" customFormat="1" ht="33.75" customHeight="1" x14ac:dyDescent="0.2">
      <c r="A37" s="17">
        <v>27574</v>
      </c>
      <c r="B37" s="5" t="s">
        <v>42</v>
      </c>
      <c r="C37" s="2"/>
      <c r="D37" s="2"/>
      <c r="E37" s="11"/>
      <c r="F37" s="6">
        <f>IFERROR(VLOOKUP(VLOOKUP(A37,Сопоставление!C:E,3,0),'Заказ яндекс'!A:C,3,0),0)</f>
        <v>0</v>
      </c>
      <c r="G37" s="6">
        <f t="shared" si="0"/>
        <v>0</v>
      </c>
    </row>
    <row r="38" spans="1:7" s="1" customFormat="1" ht="33.75" customHeight="1" x14ac:dyDescent="0.2">
      <c r="A38" s="17">
        <v>30032</v>
      </c>
      <c r="B38" s="5" t="s">
        <v>43</v>
      </c>
      <c r="C38" s="2"/>
      <c r="D38" s="2"/>
      <c r="E38" s="11"/>
      <c r="F38" s="6">
        <f>IFERROR(VLOOKUP(VLOOKUP(A38,Сопоставление!C:E,3,0),'Заказ яндекс'!A:C,3,0),0)</f>
        <v>0</v>
      </c>
      <c r="G38" s="6">
        <f t="shared" si="0"/>
        <v>0</v>
      </c>
    </row>
    <row r="39" spans="1:7" s="1" customFormat="1" ht="33.75" customHeight="1" x14ac:dyDescent="0.2">
      <c r="A39" s="17">
        <v>30034</v>
      </c>
      <c r="B39" s="5" t="s">
        <v>44</v>
      </c>
      <c r="C39" s="2"/>
      <c r="D39" s="2"/>
      <c r="E39" s="11"/>
      <c r="F39" s="6">
        <f>IFERROR(VLOOKUP(VLOOKUP(A39,Сопоставление!C:E,3,0),'Заказ яндекс'!A:C,3,0),0)</f>
        <v>0</v>
      </c>
      <c r="G39" s="6">
        <f t="shared" si="0"/>
        <v>0</v>
      </c>
    </row>
    <row r="40" spans="1:7" s="1" customFormat="1" ht="33.75" customHeight="1" x14ac:dyDescent="0.2">
      <c r="A40" s="17">
        <v>26911</v>
      </c>
      <c r="B40" s="5" t="s">
        <v>171</v>
      </c>
      <c r="C40" s="2"/>
      <c r="D40" s="2"/>
      <c r="E40" s="11"/>
      <c r="F40" s="6">
        <f>IFERROR(VLOOKUP(VLOOKUP(A40,Сопоставление!C:E,3,0),'Заказ яндекс'!A:C,3,0),0)</f>
        <v>0</v>
      </c>
      <c r="G40" s="6">
        <f t="shared" si="0"/>
        <v>0</v>
      </c>
    </row>
    <row r="41" spans="1:7" s="1" customFormat="1" ht="33.75" customHeight="1" x14ac:dyDescent="0.2">
      <c r="A41" s="17">
        <v>29948</v>
      </c>
      <c r="B41" s="5" t="s">
        <v>45</v>
      </c>
      <c r="C41" s="2"/>
      <c r="D41" s="2"/>
      <c r="E41" s="11"/>
      <c r="F41" s="6">
        <f>IFERROR(VLOOKUP(VLOOKUP(A41,Сопоставление!C:E,3,0),'Заказ яндекс'!A:C,3,0),0)</f>
        <v>0</v>
      </c>
      <c r="G41" s="6">
        <f t="shared" si="0"/>
        <v>0</v>
      </c>
    </row>
    <row r="42" spans="1:7" s="1" customFormat="1" ht="33.75" customHeight="1" x14ac:dyDescent="0.2">
      <c r="A42" s="17">
        <v>28596</v>
      </c>
      <c r="B42" s="5" t="s">
        <v>46</v>
      </c>
      <c r="C42" s="2"/>
      <c r="D42" s="2"/>
      <c r="E42" s="11"/>
      <c r="F42" s="6">
        <f>IFERROR(VLOOKUP(VLOOKUP(A42,Сопоставление!C:E,3,0),'Заказ яндекс'!A:C,3,0),0)</f>
        <v>0</v>
      </c>
      <c r="G42" s="6">
        <f t="shared" si="0"/>
        <v>0</v>
      </c>
    </row>
    <row r="43" spans="1:7" s="1" customFormat="1" ht="33.75" customHeight="1" x14ac:dyDescent="0.2">
      <c r="A43" s="17">
        <v>31046</v>
      </c>
      <c r="B43" s="5" t="s">
        <v>173</v>
      </c>
      <c r="C43" s="2"/>
      <c r="D43" s="2"/>
      <c r="E43" s="11"/>
      <c r="F43" s="6">
        <f>IFERROR(VLOOKUP(VLOOKUP(A43,Сопоставление!C:E,3,0),'Заказ яндекс'!A:C,3,0),0)</f>
        <v>0</v>
      </c>
      <c r="G43" s="6">
        <f t="shared" si="0"/>
        <v>0</v>
      </c>
    </row>
    <row r="44" spans="1:7" s="1" customFormat="1" ht="33.75" customHeight="1" x14ac:dyDescent="0.2">
      <c r="A44" s="17">
        <v>29949</v>
      </c>
      <c r="B44" s="5" t="s">
        <v>47</v>
      </c>
      <c r="C44" s="2"/>
      <c r="D44" s="2"/>
      <c r="E44" s="11"/>
      <c r="F44" s="6">
        <f>IFERROR(VLOOKUP(VLOOKUP(A44,Сопоставление!C:E,3,0),'Заказ яндекс'!A:C,3,0),0)</f>
        <v>0</v>
      </c>
      <c r="G44" s="6">
        <f t="shared" si="0"/>
        <v>0</v>
      </c>
    </row>
    <row r="45" spans="1:7" s="1" customFormat="1" ht="33.75" customHeight="1" x14ac:dyDescent="0.2">
      <c r="A45" s="17">
        <v>29950</v>
      </c>
      <c r="B45" s="5" t="s">
        <v>48</v>
      </c>
      <c r="C45" s="2"/>
      <c r="D45" s="2"/>
      <c r="E45" s="11"/>
      <c r="F45" s="6">
        <f>IFERROR(VLOOKUP(VLOOKUP(A45,Сопоставление!C:E,3,0),'Заказ яндекс'!A:C,3,0),0)</f>
        <v>0</v>
      </c>
      <c r="G45" s="6">
        <f t="shared" si="0"/>
        <v>0</v>
      </c>
    </row>
    <row r="46" spans="1:7" s="1" customFormat="1" ht="33.75" customHeight="1" x14ac:dyDescent="0.2">
      <c r="A46" s="17">
        <v>29359</v>
      </c>
      <c r="B46" s="5" t="s">
        <v>49</v>
      </c>
      <c r="C46" s="2"/>
      <c r="D46" s="2"/>
      <c r="E46" s="11"/>
      <c r="F46" s="6">
        <f>IFERROR(VLOOKUP(VLOOKUP(A46,Сопоставление!C:E,3,0),'Заказ яндекс'!A:C,3,0),0)</f>
        <v>0</v>
      </c>
      <c r="G46" s="6">
        <f t="shared" si="0"/>
        <v>0</v>
      </c>
    </row>
    <row r="47" spans="1:7" s="1" customFormat="1" ht="33.75" customHeight="1" x14ac:dyDescent="0.2">
      <c r="A47" s="17">
        <v>31187</v>
      </c>
      <c r="B47" s="5" t="s">
        <v>50</v>
      </c>
      <c r="C47" s="2"/>
      <c r="D47" s="2"/>
      <c r="E47" s="11"/>
      <c r="F47" s="6">
        <f>IFERROR(VLOOKUP(VLOOKUP(A47,Сопоставление!C:E,3,0),'Заказ яндекс'!A:C,3,0),0)</f>
        <v>0</v>
      </c>
      <c r="G47" s="6">
        <f t="shared" si="0"/>
        <v>0</v>
      </c>
    </row>
    <row r="48" spans="1:7" s="1" customFormat="1" ht="33.75" customHeight="1" x14ac:dyDescent="0.2">
      <c r="A48" s="17">
        <v>28404</v>
      </c>
      <c r="B48" s="5" t="s">
        <v>51</v>
      </c>
      <c r="C48" s="2"/>
      <c r="D48" s="2"/>
      <c r="E48" s="11"/>
      <c r="F48" s="6">
        <f>IFERROR(VLOOKUP(VLOOKUP(A48,Сопоставление!C:E,3,0),'Заказ яндекс'!A:C,3,0),0)</f>
        <v>0</v>
      </c>
      <c r="G48" s="6">
        <f t="shared" si="0"/>
        <v>0</v>
      </c>
    </row>
    <row r="49" spans="1:7" s="1" customFormat="1" ht="33.75" customHeight="1" x14ac:dyDescent="0.2">
      <c r="A49" s="17">
        <v>31042</v>
      </c>
      <c r="B49" s="5" t="s">
        <v>174</v>
      </c>
      <c r="C49" s="2"/>
      <c r="D49" s="2"/>
      <c r="E49" s="11"/>
      <c r="F49" s="6">
        <f>IFERROR(VLOOKUP(VLOOKUP(A49,Сопоставление!C:E,3,0),'Заказ яндекс'!A:C,3,0),0)</f>
        <v>0</v>
      </c>
      <c r="G49" s="6">
        <f t="shared" si="0"/>
        <v>0</v>
      </c>
    </row>
    <row r="50" spans="1:7" s="1" customFormat="1" ht="33.75" customHeight="1" x14ac:dyDescent="0.2">
      <c r="A50" s="17">
        <v>27572</v>
      </c>
      <c r="B50" s="5" t="s">
        <v>52</v>
      </c>
      <c r="C50" s="2"/>
      <c r="D50" s="2"/>
      <c r="E50" s="11"/>
      <c r="F50" s="6">
        <f>IFERROR(VLOOKUP(VLOOKUP(A50,Сопоставление!C:E,3,0),'Заказ яндекс'!A:C,3,0),0)</f>
        <v>0</v>
      </c>
      <c r="G50" s="6">
        <f t="shared" si="0"/>
        <v>0</v>
      </c>
    </row>
    <row r="51" spans="1:7" s="1" customFormat="1" ht="33.75" customHeight="1" x14ac:dyDescent="0.2">
      <c r="A51" s="17">
        <v>28651</v>
      </c>
      <c r="B51" s="5" t="s">
        <v>53</v>
      </c>
      <c r="C51" s="2"/>
      <c r="D51" s="2"/>
      <c r="E51" s="11"/>
      <c r="F51" s="6">
        <f>IFERROR(VLOOKUP(VLOOKUP(A51,Сопоставление!C:E,3,0),'Заказ яндекс'!A:C,3,0),0)</f>
        <v>0</v>
      </c>
      <c r="G51" s="6">
        <f t="shared" si="0"/>
        <v>0</v>
      </c>
    </row>
    <row r="52" spans="1:7" s="1" customFormat="1" ht="33.75" customHeight="1" x14ac:dyDescent="0.2">
      <c r="A52" s="17">
        <v>27568</v>
      </c>
      <c r="B52" s="5" t="s">
        <v>54</v>
      </c>
      <c r="C52" s="2"/>
      <c r="D52" s="2"/>
      <c r="E52" s="11"/>
      <c r="F52" s="6">
        <f>IFERROR(VLOOKUP(VLOOKUP(A52,Сопоставление!C:E,3,0),'Заказ яндекс'!A:C,3,0),0)</f>
        <v>0</v>
      </c>
      <c r="G52" s="6">
        <f t="shared" si="0"/>
        <v>0</v>
      </c>
    </row>
    <row r="53" spans="1:7" s="1" customFormat="1" ht="33.75" customHeight="1" x14ac:dyDescent="0.2">
      <c r="A53" s="17">
        <v>28851</v>
      </c>
      <c r="B53" s="5" t="s">
        <v>55</v>
      </c>
      <c r="C53" s="2"/>
      <c r="D53" s="2"/>
      <c r="E53" s="11"/>
      <c r="F53" s="6">
        <f>IFERROR(VLOOKUP(VLOOKUP(A53,Сопоставление!C:E,3,0),'Заказ яндекс'!A:C,3,0),0)</f>
        <v>0</v>
      </c>
      <c r="G53" s="6">
        <f>F53*E53</f>
        <v>0</v>
      </c>
    </row>
    <row r="54" spans="1:7" s="1" customFormat="1" ht="33.75" customHeight="1" x14ac:dyDescent="0.2">
      <c r="A54" s="17">
        <v>28070</v>
      </c>
      <c r="B54" s="5" t="s">
        <v>178</v>
      </c>
      <c r="C54" s="2"/>
      <c r="D54" s="2"/>
      <c r="E54" s="11"/>
      <c r="F54" s="6">
        <f>IFERROR(VLOOKUP(VLOOKUP(A54,Сопоставление!C:E,3,0),'Заказ яндекс'!A:C,3,0),0)</f>
        <v>0</v>
      </c>
      <c r="G54" s="6">
        <f>F54*E54</f>
        <v>0</v>
      </c>
    </row>
    <row r="55" spans="1:7" s="1" customFormat="1" ht="33.75" customHeight="1" x14ac:dyDescent="0.2">
      <c r="A55" s="17">
        <v>30090</v>
      </c>
      <c r="B55" s="5" t="s">
        <v>56</v>
      </c>
      <c r="C55" s="2"/>
      <c r="D55" s="2"/>
      <c r="E55" s="11"/>
      <c r="F55" s="6">
        <f>IFERROR(VLOOKUP(VLOOKUP(A55,Сопоставление!C:E,3,0),'Заказ яндекс'!A:C,3,0),0)</f>
        <v>0</v>
      </c>
      <c r="G55" s="6">
        <f t="shared" si="0"/>
        <v>0</v>
      </c>
    </row>
    <row r="56" spans="1:7" s="1" customFormat="1" ht="33.75" customHeight="1" x14ac:dyDescent="0.2">
      <c r="A56" s="17">
        <v>30091</v>
      </c>
      <c r="B56" s="5" t="s">
        <v>57</v>
      </c>
      <c r="C56" s="2"/>
      <c r="D56" s="2"/>
      <c r="E56" s="11"/>
      <c r="F56" s="6">
        <f>IFERROR(VLOOKUP(VLOOKUP(A56,Сопоставление!C:E,3,0),'Заказ яндекс'!A:C,3,0),0)</f>
        <v>0</v>
      </c>
      <c r="G56" s="6">
        <f t="shared" si="0"/>
        <v>0</v>
      </c>
    </row>
    <row r="57" spans="1:7" s="1" customFormat="1" ht="33.75" customHeight="1" x14ac:dyDescent="0.2">
      <c r="A57" s="17">
        <v>29849</v>
      </c>
      <c r="B57" s="5" t="s">
        <v>58</v>
      </c>
      <c r="C57" s="2"/>
      <c r="D57" s="2"/>
      <c r="E57" s="11"/>
      <c r="F57" s="6">
        <f>IFERROR(VLOOKUP(VLOOKUP(A57,Сопоставление!C:E,3,0),'Заказ яндекс'!A:C,3,0),0)</f>
        <v>0</v>
      </c>
      <c r="G57" s="6">
        <f t="shared" si="0"/>
        <v>0</v>
      </c>
    </row>
    <row r="58" spans="1:7" s="1" customFormat="1" ht="33.75" customHeight="1" x14ac:dyDescent="0.2">
      <c r="A58" s="17">
        <v>21922</v>
      </c>
      <c r="B58" s="5" t="s">
        <v>164</v>
      </c>
      <c r="C58" s="2"/>
      <c r="D58" s="2"/>
      <c r="E58" s="11"/>
      <c r="F58" s="6">
        <f>IFERROR(VLOOKUP(VLOOKUP(A58,Сопоставление!C:E,3,0),'Заказ яндекс'!A:C,3,0),0)</f>
        <v>0</v>
      </c>
      <c r="G58" s="6">
        <f t="shared" si="0"/>
        <v>0</v>
      </c>
    </row>
    <row r="59" spans="1:7" s="1" customFormat="1" ht="33.75" customHeight="1" x14ac:dyDescent="0.2">
      <c r="A59" s="17">
        <v>20348</v>
      </c>
      <c r="B59" s="5" t="s">
        <v>163</v>
      </c>
      <c r="C59" s="2"/>
      <c r="D59" s="2"/>
      <c r="E59" s="11"/>
      <c r="F59" s="6">
        <f>IFERROR(VLOOKUP(VLOOKUP(A59,Сопоставление!C:E,3,0),'Заказ яндекс'!A:C,3,0),0)</f>
        <v>0</v>
      </c>
      <c r="G59" s="6">
        <f t="shared" si="0"/>
        <v>0</v>
      </c>
    </row>
    <row r="60" spans="1:7" s="1" customFormat="1" ht="33.75" customHeight="1" x14ac:dyDescent="0.2">
      <c r="A60" s="17">
        <v>30035</v>
      </c>
      <c r="B60" s="5" t="s">
        <v>59</v>
      </c>
      <c r="C60" s="2"/>
      <c r="D60" s="2"/>
      <c r="E60" s="11"/>
      <c r="F60" s="6">
        <f>IFERROR(VLOOKUP(VLOOKUP(A60,Сопоставление!C:E,3,0),'Заказ яндекс'!A:C,3,0),0)</f>
        <v>0</v>
      </c>
      <c r="G60" s="6">
        <f t="shared" si="0"/>
        <v>0</v>
      </c>
    </row>
    <row r="61" spans="1:7" s="1" customFormat="1" ht="33.75" customHeight="1" x14ac:dyDescent="0.2">
      <c r="A61" s="17">
        <v>29355</v>
      </c>
      <c r="B61" s="5" t="s">
        <v>60</v>
      </c>
      <c r="C61" s="2"/>
      <c r="D61" s="2"/>
      <c r="E61" s="11"/>
      <c r="F61" s="6">
        <f>IFERROR(VLOOKUP(VLOOKUP(A61,Сопоставление!C:E,3,0),'Заказ яндекс'!A:C,3,0),0)</f>
        <v>0</v>
      </c>
      <c r="G61" s="6">
        <f t="shared" si="0"/>
        <v>0</v>
      </c>
    </row>
    <row r="62" spans="1:7" s="1" customFormat="1" ht="33.75" customHeight="1" x14ac:dyDescent="0.2">
      <c r="A62" s="17">
        <v>29814</v>
      </c>
      <c r="B62" s="5" t="s">
        <v>61</v>
      </c>
      <c r="C62" s="2"/>
      <c r="D62" s="2"/>
      <c r="E62" s="11"/>
      <c r="F62" s="6">
        <f>IFERROR(VLOOKUP(VLOOKUP(A62,Сопоставление!C:E,3,0),'Заказ яндекс'!A:C,3,0),0)</f>
        <v>0</v>
      </c>
      <c r="G62" s="6">
        <f t="shared" si="0"/>
        <v>0</v>
      </c>
    </row>
    <row r="63" spans="1:7" s="1" customFormat="1" ht="33.75" customHeight="1" x14ac:dyDescent="0.2">
      <c r="A63" s="17">
        <v>29813</v>
      </c>
      <c r="B63" s="5" t="s">
        <v>62</v>
      </c>
      <c r="C63" s="2"/>
      <c r="D63" s="2"/>
      <c r="E63" s="11"/>
      <c r="F63" s="6">
        <f>IFERROR(VLOOKUP(VLOOKUP(A63,Сопоставление!C:E,3,0),'Заказ яндекс'!A:C,3,0),0)</f>
        <v>0</v>
      </c>
      <c r="G63" s="6">
        <f t="shared" si="0"/>
        <v>0</v>
      </c>
    </row>
    <row r="64" spans="1:7" s="1" customFormat="1" ht="33.75" customHeight="1" x14ac:dyDescent="0.2">
      <c r="A64" s="17">
        <v>29815</v>
      </c>
      <c r="B64" s="5" t="s">
        <v>63</v>
      </c>
      <c r="C64" s="2"/>
      <c r="D64" s="2"/>
      <c r="E64" s="11"/>
      <c r="F64" s="6">
        <f>IFERROR(VLOOKUP(VLOOKUP(A64,Сопоставление!C:E,3,0),'Заказ яндекс'!A:C,3,0),0)</f>
        <v>0</v>
      </c>
      <c r="G64" s="6">
        <f t="shared" si="0"/>
        <v>0</v>
      </c>
    </row>
    <row r="65" spans="1:7" s="1" customFormat="1" ht="33.75" customHeight="1" x14ac:dyDescent="0.2">
      <c r="A65" s="17">
        <v>29816</v>
      </c>
      <c r="B65" s="5" t="s">
        <v>64</v>
      </c>
      <c r="C65" s="2"/>
      <c r="D65" s="2"/>
      <c r="E65" s="11"/>
      <c r="F65" s="6">
        <f>IFERROR(VLOOKUP(VLOOKUP(A65,Сопоставление!C:E,3,0),'Заказ яндекс'!A:C,3,0),0)</f>
        <v>0</v>
      </c>
      <c r="G65" s="6">
        <f t="shared" si="0"/>
        <v>0</v>
      </c>
    </row>
    <row r="66" spans="1:7" s="1" customFormat="1" ht="33.75" customHeight="1" x14ac:dyDescent="0.2">
      <c r="A66" s="17">
        <v>28602</v>
      </c>
      <c r="B66" s="5" t="s">
        <v>65</v>
      </c>
      <c r="C66" s="2"/>
      <c r="D66" s="2"/>
      <c r="E66" s="11"/>
      <c r="F66" s="6">
        <f>IFERROR(VLOOKUP(VLOOKUP(A66,Сопоставление!C:E,3,0),'Заказ яндекс'!A:C,3,0),0)</f>
        <v>0</v>
      </c>
      <c r="G66" s="6">
        <f t="shared" si="0"/>
        <v>0</v>
      </c>
    </row>
    <row r="67" spans="1:7" s="1" customFormat="1" ht="33.75" customHeight="1" x14ac:dyDescent="0.2">
      <c r="A67" s="17">
        <v>28601</v>
      </c>
      <c r="B67" s="5" t="s">
        <v>66</v>
      </c>
      <c r="C67" s="2"/>
      <c r="D67" s="2"/>
      <c r="E67" s="11"/>
      <c r="F67" s="6">
        <f>IFERROR(VLOOKUP(VLOOKUP(A67,Сопоставление!C:E,3,0),'Заказ яндекс'!A:C,3,0),0)</f>
        <v>0</v>
      </c>
      <c r="G67" s="6">
        <f t="shared" si="0"/>
        <v>0</v>
      </c>
    </row>
    <row r="68" spans="1:7" s="1" customFormat="1" ht="33.75" customHeight="1" x14ac:dyDescent="0.2">
      <c r="A68" s="17">
        <v>28789</v>
      </c>
      <c r="B68" s="5" t="s">
        <v>169</v>
      </c>
      <c r="C68" s="2"/>
      <c r="D68" s="2"/>
      <c r="E68" s="11"/>
      <c r="F68" s="6">
        <f>IFERROR(VLOOKUP(VLOOKUP(A68,Сопоставление!C:E,3,0),'Заказ яндекс'!A:C,3,0),0)</f>
        <v>0</v>
      </c>
      <c r="G68" s="6">
        <f t="shared" si="0"/>
        <v>0</v>
      </c>
    </row>
    <row r="69" spans="1:7" s="1" customFormat="1" ht="33.75" customHeight="1" x14ac:dyDescent="0.2">
      <c r="A69" s="17">
        <v>27589</v>
      </c>
      <c r="B69" s="5" t="s">
        <v>67</v>
      </c>
      <c r="C69" s="2"/>
      <c r="D69" s="2"/>
      <c r="E69" s="11"/>
      <c r="F69" s="6">
        <f>IFERROR(VLOOKUP(VLOOKUP(A69,Сопоставление!C:E,3,0),'Заказ яндекс'!A:C,3,0),0)</f>
        <v>0</v>
      </c>
      <c r="G69" s="6">
        <f t="shared" si="0"/>
        <v>0</v>
      </c>
    </row>
    <row r="70" spans="1:7" s="1" customFormat="1" ht="33.75" customHeight="1" x14ac:dyDescent="0.2">
      <c r="A70" s="17">
        <v>28457</v>
      </c>
      <c r="B70" s="5" t="s">
        <v>68</v>
      </c>
      <c r="C70" s="2"/>
      <c r="D70" s="2"/>
      <c r="E70" s="11"/>
      <c r="F70" s="6">
        <f>IFERROR(VLOOKUP(VLOOKUP(A70,Сопоставление!C:E,3,0),'Заказ яндекс'!A:C,3,0),0)</f>
        <v>0</v>
      </c>
      <c r="G70" s="6">
        <f t="shared" si="0"/>
        <v>0</v>
      </c>
    </row>
    <row r="71" spans="1:7" s="1" customFormat="1" ht="33.75" customHeight="1" x14ac:dyDescent="0.2">
      <c r="A71" s="17">
        <v>29268</v>
      </c>
      <c r="B71" s="5" t="s">
        <v>69</v>
      </c>
      <c r="C71" s="2"/>
      <c r="D71" s="2"/>
      <c r="E71" s="11"/>
      <c r="F71" s="6">
        <f>IFERROR(VLOOKUP(VLOOKUP(A71,Сопоставление!C:E,3,0),'Заказ яндекс'!A:C,3,0),0)</f>
        <v>0</v>
      </c>
      <c r="G71" s="6">
        <f t="shared" si="0"/>
        <v>0</v>
      </c>
    </row>
    <row r="72" spans="1:7" s="1" customFormat="1" ht="33.75" customHeight="1" x14ac:dyDescent="0.2">
      <c r="A72" s="17">
        <v>29139</v>
      </c>
      <c r="B72" s="5" t="s">
        <v>70</v>
      </c>
      <c r="C72" s="2"/>
      <c r="D72" s="2"/>
      <c r="E72" s="11"/>
      <c r="F72" s="6">
        <f>IFERROR(VLOOKUP(VLOOKUP(A72,Сопоставление!C:E,3,0),'Заказ яндекс'!A:C,3,0),0)</f>
        <v>0</v>
      </c>
      <c r="G72" s="6">
        <f t="shared" si="0"/>
        <v>0</v>
      </c>
    </row>
    <row r="73" spans="1:7" s="1" customFormat="1" ht="33.75" customHeight="1" x14ac:dyDescent="0.2">
      <c r="A73" s="17">
        <v>29140</v>
      </c>
      <c r="B73" s="5" t="s">
        <v>71</v>
      </c>
      <c r="C73" s="2"/>
      <c r="D73" s="2"/>
      <c r="E73" s="11"/>
      <c r="F73" s="6">
        <f>IFERROR(VLOOKUP(VLOOKUP(A73,Сопоставление!C:E,3,0),'Заказ яндекс'!A:C,3,0),0)</f>
        <v>0</v>
      </c>
      <c r="G73" s="6">
        <f t="shared" si="0"/>
        <v>0</v>
      </c>
    </row>
    <row r="74" spans="1:7" s="1" customFormat="1" ht="33.75" customHeight="1" x14ac:dyDescent="0.2">
      <c r="A74" s="17">
        <v>29141</v>
      </c>
      <c r="B74" s="5" t="s">
        <v>72</v>
      </c>
      <c r="C74" s="2"/>
      <c r="D74" s="2"/>
      <c r="E74" s="11"/>
      <c r="F74" s="6">
        <f>IFERROR(VLOOKUP(VLOOKUP(A74,Сопоставление!C:E,3,0),'Заказ яндекс'!A:C,3,0),0)</f>
        <v>0</v>
      </c>
      <c r="G74" s="6">
        <f t="shared" si="0"/>
        <v>0</v>
      </c>
    </row>
    <row r="75" spans="1:7" s="1" customFormat="1" ht="33.75" customHeight="1" x14ac:dyDescent="0.2">
      <c r="A75" s="17">
        <v>29014</v>
      </c>
      <c r="B75" s="5" t="s">
        <v>73</v>
      </c>
      <c r="C75" s="2"/>
      <c r="D75" s="2"/>
      <c r="E75" s="11"/>
      <c r="F75" s="6">
        <f>IFERROR(VLOOKUP(VLOOKUP(A75,Сопоставление!C:E,3,0),'Заказ яндекс'!A:C,3,0),0)</f>
        <v>0</v>
      </c>
      <c r="G75" s="6">
        <f t="shared" si="0"/>
        <v>0</v>
      </c>
    </row>
    <row r="76" spans="1:7" s="1" customFormat="1" ht="33.75" customHeight="1" x14ac:dyDescent="0.2">
      <c r="A76" s="17">
        <v>29142</v>
      </c>
      <c r="B76" s="5" t="s">
        <v>74</v>
      </c>
      <c r="C76" s="2"/>
      <c r="D76" s="2"/>
      <c r="E76" s="11"/>
      <c r="F76" s="6">
        <f>IFERROR(VLOOKUP(VLOOKUP(A76,Сопоставление!C:E,3,0),'Заказ яндекс'!A:C,3,0),0)</f>
        <v>0</v>
      </c>
      <c r="G76" s="6">
        <f t="shared" si="0"/>
        <v>0</v>
      </c>
    </row>
    <row r="77" spans="1:7" s="1" customFormat="1" ht="33.75" customHeight="1" x14ac:dyDescent="0.2">
      <c r="A77" s="17">
        <v>30998</v>
      </c>
      <c r="B77" s="5" t="s">
        <v>165</v>
      </c>
      <c r="C77" s="2"/>
      <c r="D77" s="2"/>
      <c r="E77" s="11"/>
      <c r="F77" s="6">
        <f>IFERROR(VLOOKUP(VLOOKUP(A77,Сопоставление!C:E,3,0),'Заказ яндекс'!A:C,3,0),0)</f>
        <v>0</v>
      </c>
      <c r="G77" s="6">
        <f t="shared" si="0"/>
        <v>0</v>
      </c>
    </row>
    <row r="78" spans="1:7" s="1" customFormat="1" ht="33.75" customHeight="1" x14ac:dyDescent="0.2">
      <c r="A78" s="17">
        <v>29148</v>
      </c>
      <c r="B78" s="5" t="s">
        <v>75</v>
      </c>
      <c r="C78" s="2"/>
      <c r="D78" s="2"/>
      <c r="E78" s="11"/>
      <c r="F78" s="6">
        <f>IFERROR(VLOOKUP(VLOOKUP(A78,Сопоставление!C:E,3,0),'Заказ яндекс'!A:C,3,0),0)</f>
        <v>0</v>
      </c>
      <c r="G78" s="6">
        <f t="shared" si="0"/>
        <v>0</v>
      </c>
    </row>
    <row r="79" spans="1:7" s="1" customFormat="1" ht="33.75" customHeight="1" x14ac:dyDescent="0.2">
      <c r="A79" s="17">
        <v>27990</v>
      </c>
      <c r="B79" s="5" t="s">
        <v>76</v>
      </c>
      <c r="C79" s="2"/>
      <c r="D79" s="2"/>
      <c r="E79" s="11"/>
      <c r="F79" s="6">
        <f>IFERROR(VLOOKUP(VLOOKUP(A79,Сопоставление!C:E,3,0),'Заказ яндекс'!A:C,3,0),0)</f>
        <v>0</v>
      </c>
      <c r="G79" s="6">
        <f t="shared" si="0"/>
        <v>0</v>
      </c>
    </row>
    <row r="80" spans="1:7" s="1" customFormat="1" ht="33.75" customHeight="1" x14ac:dyDescent="0.2">
      <c r="A80" s="17">
        <v>27984</v>
      </c>
      <c r="B80" s="5" t="s">
        <v>77</v>
      </c>
      <c r="C80" s="2"/>
      <c r="D80" s="2"/>
      <c r="E80" s="11"/>
      <c r="F80" s="6">
        <f>IFERROR(VLOOKUP(VLOOKUP(A80,Сопоставление!C:E,3,0),'Заказ яндекс'!A:C,3,0),0)</f>
        <v>960</v>
      </c>
      <c r="G80" s="6">
        <f t="shared" si="0"/>
        <v>0</v>
      </c>
    </row>
    <row r="81" spans="1:7" s="1" customFormat="1" ht="33.75" customHeight="1" x14ac:dyDescent="0.2">
      <c r="A81" s="17">
        <v>29143</v>
      </c>
      <c r="B81" s="5" t="s">
        <v>78</v>
      </c>
      <c r="C81" s="2"/>
      <c r="D81" s="2"/>
      <c r="E81" s="11"/>
      <c r="F81" s="6">
        <f>IFERROR(VLOOKUP(VLOOKUP(A81,Сопоставление!C:E,3,0),'Заказ яндекс'!A:C,3,0),0)</f>
        <v>0</v>
      </c>
      <c r="G81" s="6">
        <f t="shared" si="0"/>
        <v>0</v>
      </c>
    </row>
    <row r="82" spans="1:7" s="1" customFormat="1" ht="33.75" customHeight="1" x14ac:dyDescent="0.2">
      <c r="A82" s="17">
        <v>29144</v>
      </c>
      <c r="B82" s="5" t="s">
        <v>79</v>
      </c>
      <c r="C82" s="2"/>
      <c r="D82" s="2"/>
      <c r="E82" s="11"/>
      <c r="F82" s="6">
        <f>IFERROR(VLOOKUP(VLOOKUP(A82,Сопоставление!C:E,3,0),'Заказ яндекс'!A:C,3,0),0)</f>
        <v>312</v>
      </c>
      <c r="G82" s="6">
        <f t="shared" si="0"/>
        <v>0</v>
      </c>
    </row>
    <row r="83" spans="1:7" s="1" customFormat="1" ht="33.75" customHeight="1" x14ac:dyDescent="0.2">
      <c r="A83" s="17">
        <v>27986</v>
      </c>
      <c r="B83" s="5" t="s">
        <v>80</v>
      </c>
      <c r="C83" s="2"/>
      <c r="D83" s="2"/>
      <c r="E83" s="11"/>
      <c r="F83" s="6">
        <f>IFERROR(VLOOKUP(VLOOKUP(A83,Сопоставление!C:E,3,0),'Заказ яндекс'!A:C,3,0),0)</f>
        <v>244</v>
      </c>
      <c r="G83" s="6">
        <f t="shared" si="0"/>
        <v>0</v>
      </c>
    </row>
    <row r="84" spans="1:7" s="1" customFormat="1" ht="33.75" customHeight="1" x14ac:dyDescent="0.2">
      <c r="A84" s="17">
        <v>27985</v>
      </c>
      <c r="B84" s="5" t="s">
        <v>81</v>
      </c>
      <c r="C84" s="2"/>
      <c r="D84" s="2"/>
      <c r="E84" s="11"/>
      <c r="F84" s="6">
        <f>IFERROR(VLOOKUP(VLOOKUP(A84,Сопоставление!C:E,3,0),'Заказ яндекс'!A:C,3,0),0)</f>
        <v>0</v>
      </c>
      <c r="G84" s="6">
        <f t="shared" ref="G84:G94" si="1">F84*E84</f>
        <v>0</v>
      </c>
    </row>
    <row r="85" spans="1:7" s="1" customFormat="1" ht="33.75" customHeight="1" x14ac:dyDescent="0.2">
      <c r="A85" s="17">
        <v>27994</v>
      </c>
      <c r="B85" s="5" t="s">
        <v>82</v>
      </c>
      <c r="C85" s="2"/>
      <c r="D85" s="2"/>
      <c r="E85" s="11"/>
      <c r="F85" s="6">
        <f>IFERROR(VLOOKUP(VLOOKUP(A85,Сопоставление!C:E,3,0),'Заказ яндекс'!A:C,3,0),0)</f>
        <v>1220</v>
      </c>
      <c r="G85" s="6">
        <f t="shared" si="1"/>
        <v>0</v>
      </c>
    </row>
    <row r="86" spans="1:7" s="1" customFormat="1" ht="33.75" customHeight="1" x14ac:dyDescent="0.2">
      <c r="A86" s="17">
        <v>29145</v>
      </c>
      <c r="B86" s="5" t="s">
        <v>83</v>
      </c>
      <c r="C86" s="2"/>
      <c r="D86" s="2"/>
      <c r="E86" s="11"/>
      <c r="F86" s="6">
        <f>IFERROR(VLOOKUP(VLOOKUP(A86,Сопоставление!C:E,3,0),'Заказ яндекс'!A:C,3,0),0)</f>
        <v>295</v>
      </c>
      <c r="G86" s="6">
        <f t="shared" si="1"/>
        <v>0</v>
      </c>
    </row>
    <row r="87" spans="1:7" s="1" customFormat="1" ht="33.75" customHeight="1" x14ac:dyDescent="0.2">
      <c r="A87" s="17">
        <v>27988</v>
      </c>
      <c r="B87" s="5" t="s">
        <v>84</v>
      </c>
      <c r="C87" s="2"/>
      <c r="D87" s="2"/>
      <c r="E87" s="11"/>
      <c r="F87" s="6">
        <f>IFERROR(VLOOKUP(VLOOKUP(A87,Сопоставление!C:E,3,0),'Заказ яндекс'!A:C,3,0),0)</f>
        <v>0</v>
      </c>
      <c r="G87" s="6">
        <f t="shared" si="1"/>
        <v>0</v>
      </c>
    </row>
    <row r="88" spans="1:7" s="1" customFormat="1" ht="33.75" customHeight="1" x14ac:dyDescent="0.2">
      <c r="A88" s="17">
        <v>27987</v>
      </c>
      <c r="B88" s="5" t="s">
        <v>85</v>
      </c>
      <c r="C88" s="2"/>
      <c r="D88" s="2"/>
      <c r="E88" s="11"/>
      <c r="F88" s="6">
        <f>IFERROR(VLOOKUP(VLOOKUP(A88,Сопоставление!C:E,3,0),'Заказ яндекс'!A:C,3,0),0)</f>
        <v>550</v>
      </c>
      <c r="G88" s="6">
        <f t="shared" si="1"/>
        <v>0</v>
      </c>
    </row>
    <row r="89" spans="1:7" s="1" customFormat="1" ht="33.75" customHeight="1" x14ac:dyDescent="0.2">
      <c r="A89" s="17">
        <v>29146</v>
      </c>
      <c r="B89" s="5" t="s">
        <v>86</v>
      </c>
      <c r="C89" s="2"/>
      <c r="D89" s="2"/>
      <c r="E89" s="11"/>
      <c r="F89" s="6">
        <f>IFERROR(VLOOKUP(VLOOKUP(A89,Сопоставление!C:E,3,0),'Заказ яндекс'!A:C,3,0),0)</f>
        <v>295</v>
      </c>
      <c r="G89" s="6">
        <f t="shared" si="1"/>
        <v>0</v>
      </c>
    </row>
    <row r="90" spans="1:7" s="1" customFormat="1" ht="33.75" customHeight="1" x14ac:dyDescent="0.2">
      <c r="A90" s="17">
        <v>27983</v>
      </c>
      <c r="B90" s="5" t="s">
        <v>87</v>
      </c>
      <c r="C90" s="2"/>
      <c r="D90" s="2"/>
      <c r="E90" s="11"/>
      <c r="F90" s="6">
        <f>IFERROR(VLOOKUP(VLOOKUP(A90,Сопоставление!C:E,3,0),'Заказ яндекс'!A:C,3,0),0)</f>
        <v>1424</v>
      </c>
      <c r="G90" s="6">
        <f t="shared" si="1"/>
        <v>0</v>
      </c>
    </row>
    <row r="91" spans="1:7" s="1" customFormat="1" ht="33.75" customHeight="1" x14ac:dyDescent="0.2">
      <c r="A91" s="17">
        <v>28642</v>
      </c>
      <c r="B91" s="5" t="s">
        <v>168</v>
      </c>
      <c r="C91" s="2"/>
      <c r="D91" s="2"/>
      <c r="E91" s="11"/>
      <c r="F91" s="6">
        <f>IFERROR(VLOOKUP(VLOOKUP(A91,Сопоставление!C:E,3,0),'Заказ яндекс'!A:C,3,0),0)</f>
        <v>0</v>
      </c>
      <c r="G91" s="6">
        <f t="shared" si="1"/>
        <v>0</v>
      </c>
    </row>
    <row r="92" spans="1:7" s="1" customFormat="1" ht="33.75" customHeight="1" x14ac:dyDescent="0.2">
      <c r="A92" s="17">
        <v>27981</v>
      </c>
      <c r="B92" s="5" t="s">
        <v>88</v>
      </c>
      <c r="C92" s="2"/>
      <c r="D92" s="2"/>
      <c r="E92" s="11"/>
      <c r="F92" s="6">
        <f>IFERROR(VLOOKUP(VLOOKUP(A92,Сопоставление!C:E,3,0),'Заказ яндекс'!A:C,3,0),0)</f>
        <v>0</v>
      </c>
      <c r="G92" s="6">
        <f t="shared" si="1"/>
        <v>0</v>
      </c>
    </row>
    <row r="93" spans="1:7" s="1" customFormat="1" ht="33.75" customHeight="1" x14ac:dyDescent="0.2">
      <c r="A93" s="17">
        <v>27980</v>
      </c>
      <c r="B93" s="5" t="s">
        <v>89</v>
      </c>
      <c r="C93" s="2"/>
      <c r="D93" s="2"/>
      <c r="E93" s="11"/>
      <c r="F93" s="6">
        <f>IFERROR(VLOOKUP(VLOOKUP(A93,Сопоставление!C:E,3,0),'Заказ яндекс'!A:C,3,0),0)</f>
        <v>0</v>
      </c>
      <c r="G93" s="6">
        <f t="shared" si="1"/>
        <v>0</v>
      </c>
    </row>
    <row r="94" spans="1:7" s="1" customFormat="1" ht="33.75" customHeight="1" x14ac:dyDescent="0.2">
      <c r="A94" s="17">
        <v>30043</v>
      </c>
      <c r="B94" s="5" t="s">
        <v>90</v>
      </c>
      <c r="C94" s="2"/>
      <c r="D94" s="2"/>
      <c r="E94" s="11"/>
      <c r="F94" s="6">
        <f>IFERROR(VLOOKUP(VLOOKUP(A94,Сопоставление!C:E,3,0),'Заказ яндекс'!A:C,3,0),0)</f>
        <v>0</v>
      </c>
      <c r="G94" s="6">
        <f t="shared" si="1"/>
        <v>0</v>
      </c>
    </row>
    <row r="95" spans="1:7" s="1" customFormat="1" ht="33.75" customHeight="1" x14ac:dyDescent="0.2">
      <c r="A95" s="17">
        <v>29147</v>
      </c>
      <c r="B95" s="5" t="s">
        <v>91</v>
      </c>
      <c r="C95" s="2"/>
      <c r="D95" s="2"/>
      <c r="E95" s="11"/>
      <c r="F95" s="6">
        <f>IFERROR(VLOOKUP(VLOOKUP(A95,Сопоставление!C:E,3,0),'Заказ яндекс'!A:C,3,0),0)</f>
        <v>0</v>
      </c>
      <c r="G95" s="6">
        <f t="shared" ref="G95:G119" si="2">F95*E95</f>
        <v>0</v>
      </c>
    </row>
    <row r="96" spans="1:7" s="1" customFormat="1" ht="33.75" customHeight="1" x14ac:dyDescent="0.2">
      <c r="A96" s="17">
        <v>27989</v>
      </c>
      <c r="B96" s="5" t="s">
        <v>92</v>
      </c>
      <c r="C96" s="2"/>
      <c r="D96" s="2"/>
      <c r="E96" s="11"/>
      <c r="F96" s="6">
        <f>IFERROR(VLOOKUP(VLOOKUP(A96,Сопоставление!C:E,3,0),'Заказ яндекс'!A:C,3,0),0)</f>
        <v>354</v>
      </c>
      <c r="G96" s="6">
        <f t="shared" si="2"/>
        <v>0</v>
      </c>
    </row>
    <row r="97" spans="1:7" s="1" customFormat="1" ht="33.75" customHeight="1" x14ac:dyDescent="0.2">
      <c r="A97" s="17">
        <v>27991</v>
      </c>
      <c r="B97" s="5" t="s">
        <v>93</v>
      </c>
      <c r="C97" s="2"/>
      <c r="D97" s="2"/>
      <c r="E97" s="11"/>
      <c r="F97" s="6">
        <f>IFERROR(VLOOKUP(VLOOKUP(A97,Сопоставление!C:E,3,0),'Заказ яндекс'!A:C,3,0),0)</f>
        <v>0</v>
      </c>
      <c r="G97" s="6">
        <f t="shared" si="2"/>
        <v>0</v>
      </c>
    </row>
    <row r="98" spans="1:7" s="1" customFormat="1" ht="33.75" customHeight="1" x14ac:dyDescent="0.2">
      <c r="A98" s="17">
        <v>29715</v>
      </c>
      <c r="B98" s="5" t="s">
        <v>94</v>
      </c>
      <c r="C98" s="2"/>
      <c r="D98" s="2"/>
      <c r="E98" s="11"/>
      <c r="F98" s="6">
        <f>IFERROR(VLOOKUP(VLOOKUP(A98,Сопоставление!C:E,3,0),'Заказ яндекс'!A:C,3,0),0)</f>
        <v>0</v>
      </c>
      <c r="G98" s="6">
        <f t="shared" si="2"/>
        <v>0</v>
      </c>
    </row>
    <row r="99" spans="1:7" s="1" customFormat="1" ht="33.75" customHeight="1" x14ac:dyDescent="0.2">
      <c r="A99" s="17">
        <v>27982</v>
      </c>
      <c r="B99" s="5" t="s">
        <v>95</v>
      </c>
      <c r="C99" s="2"/>
      <c r="D99" s="2"/>
      <c r="E99" s="11"/>
      <c r="F99" s="6">
        <f>IFERROR(VLOOKUP(VLOOKUP(A99,Сопоставление!C:E,3,0),'Заказ яндекс'!A:C,3,0),0)</f>
        <v>0</v>
      </c>
      <c r="G99" s="6">
        <f t="shared" si="2"/>
        <v>0</v>
      </c>
    </row>
    <row r="100" spans="1:7" s="1" customFormat="1" ht="33.75" customHeight="1" x14ac:dyDescent="0.2">
      <c r="A100" s="17">
        <v>30116</v>
      </c>
      <c r="B100" s="5" t="s">
        <v>96</v>
      </c>
      <c r="C100" s="2"/>
      <c r="D100" s="2"/>
      <c r="E100" s="11"/>
      <c r="F100" s="6">
        <f>IFERROR(VLOOKUP(VLOOKUP(A100,Сопоставление!C:E,3,0),'Заказ яндекс'!A:C,3,0),0)</f>
        <v>0</v>
      </c>
      <c r="G100" s="6">
        <f t="shared" si="2"/>
        <v>0</v>
      </c>
    </row>
    <row r="101" spans="1:7" s="1" customFormat="1" ht="33.75" customHeight="1" x14ac:dyDescent="0.2">
      <c r="A101" s="17">
        <v>30117</v>
      </c>
      <c r="B101" s="5" t="s">
        <v>97</v>
      </c>
      <c r="C101" s="2"/>
      <c r="D101" s="2"/>
      <c r="E101" s="11"/>
      <c r="F101" s="6">
        <f>IFERROR(VLOOKUP(VLOOKUP(A101,Сопоставление!C:E,3,0),'Заказ яндекс'!A:C,3,0),0)</f>
        <v>0</v>
      </c>
      <c r="G101" s="6">
        <f t="shared" si="2"/>
        <v>0</v>
      </c>
    </row>
    <row r="102" spans="1:7" s="1" customFormat="1" ht="33.75" customHeight="1" x14ac:dyDescent="0.2">
      <c r="A102" s="17">
        <v>30118</v>
      </c>
      <c r="B102" s="5" t="s">
        <v>98</v>
      </c>
      <c r="C102" s="2"/>
      <c r="D102" s="2"/>
      <c r="E102" s="11"/>
      <c r="F102" s="6">
        <f>IFERROR(VLOOKUP(VLOOKUP(A102,Сопоставление!C:E,3,0),'Заказ яндекс'!A:C,3,0),0)</f>
        <v>0</v>
      </c>
      <c r="G102" s="6">
        <f t="shared" si="2"/>
        <v>0</v>
      </c>
    </row>
    <row r="103" spans="1:7" s="1" customFormat="1" ht="33.75" customHeight="1" x14ac:dyDescent="0.2">
      <c r="A103" s="17">
        <v>30119</v>
      </c>
      <c r="B103" s="5" t="s">
        <v>99</v>
      </c>
      <c r="C103" s="2"/>
      <c r="D103" s="2"/>
      <c r="E103" s="11"/>
      <c r="F103" s="6">
        <f>IFERROR(VLOOKUP(VLOOKUP(A103,Сопоставление!C:E,3,0),'Заказ яндекс'!A:C,3,0),0)</f>
        <v>0</v>
      </c>
      <c r="G103" s="6">
        <f t="shared" si="2"/>
        <v>0</v>
      </c>
    </row>
    <row r="104" spans="1:7" s="1" customFormat="1" ht="33.75" customHeight="1" x14ac:dyDescent="0.2">
      <c r="A104" s="17">
        <v>30120</v>
      </c>
      <c r="B104" s="5" t="s">
        <v>100</v>
      </c>
      <c r="C104" s="2"/>
      <c r="D104" s="2"/>
      <c r="E104" s="11"/>
      <c r="F104" s="6">
        <f>IFERROR(VLOOKUP(VLOOKUP(A104,Сопоставление!C:E,3,0),'Заказ яндекс'!A:C,3,0),0)</f>
        <v>0</v>
      </c>
      <c r="G104" s="6">
        <f t="shared" si="2"/>
        <v>0</v>
      </c>
    </row>
    <row r="105" spans="1:7" s="1" customFormat="1" ht="33.75" customHeight="1" x14ac:dyDescent="0.2">
      <c r="A105" s="17">
        <v>30121</v>
      </c>
      <c r="B105" s="5" t="s">
        <v>101</v>
      </c>
      <c r="C105" s="2"/>
      <c r="D105" s="2"/>
      <c r="E105" s="11"/>
      <c r="F105" s="6">
        <f>IFERROR(VLOOKUP(VLOOKUP(A105,Сопоставление!C:E,3,0),'Заказ яндекс'!A:C,3,0),0)</f>
        <v>0</v>
      </c>
      <c r="G105" s="6">
        <f t="shared" si="2"/>
        <v>0</v>
      </c>
    </row>
    <row r="106" spans="1:7" s="1" customFormat="1" ht="33.75" customHeight="1" x14ac:dyDescent="0.2">
      <c r="A106" s="17">
        <v>30213</v>
      </c>
      <c r="B106" s="5" t="s">
        <v>109</v>
      </c>
      <c r="C106" s="2"/>
      <c r="D106" s="2"/>
      <c r="E106" s="11"/>
      <c r="F106" s="6">
        <f>IFERROR(VLOOKUP(VLOOKUP(A106,Сопоставление!C:E,3,0),'Заказ яндекс'!A:C,3,0),0)</f>
        <v>0</v>
      </c>
      <c r="G106" s="6">
        <f t="shared" ref="G106" si="3">F106*E106</f>
        <v>0</v>
      </c>
    </row>
    <row r="107" spans="1:7" s="1" customFormat="1" ht="33.75" customHeight="1" x14ac:dyDescent="0.2">
      <c r="A107" s="17">
        <v>30122</v>
      </c>
      <c r="B107" s="5" t="s">
        <v>102</v>
      </c>
      <c r="C107" s="2"/>
      <c r="D107" s="2"/>
      <c r="E107" s="11"/>
      <c r="F107" s="6">
        <f>IFERROR(VLOOKUP(VLOOKUP(A107,Сопоставление!C:E,3,0),'Заказ яндекс'!A:C,3,0),0)</f>
        <v>0</v>
      </c>
      <c r="G107" s="6">
        <f t="shared" si="2"/>
        <v>0</v>
      </c>
    </row>
    <row r="108" spans="1:7" s="1" customFormat="1" ht="33.75" customHeight="1" x14ac:dyDescent="0.2">
      <c r="A108" s="17">
        <v>30123</v>
      </c>
      <c r="B108" s="5" t="s">
        <v>103</v>
      </c>
      <c r="C108" s="2"/>
      <c r="D108" s="2"/>
      <c r="E108" s="11"/>
      <c r="F108" s="6">
        <f>IFERROR(VLOOKUP(VLOOKUP(A108,Сопоставление!C:E,3,0),'Заказ яндекс'!A:C,3,0),0)</f>
        <v>0</v>
      </c>
      <c r="G108" s="6">
        <f t="shared" si="2"/>
        <v>0</v>
      </c>
    </row>
    <row r="109" spans="1:7" s="1" customFormat="1" ht="33.75" customHeight="1" x14ac:dyDescent="0.2">
      <c r="A109" s="17">
        <v>29137</v>
      </c>
      <c r="B109" s="5" t="s">
        <v>167</v>
      </c>
      <c r="C109" s="2"/>
      <c r="D109" s="2"/>
      <c r="E109" s="11"/>
      <c r="F109" s="6">
        <f>IFERROR(VLOOKUP(VLOOKUP(A109,Сопоставление!C:E,3,0),'Заказ яндекс'!A:C,3,0),0)</f>
        <v>0</v>
      </c>
      <c r="G109" s="6">
        <f t="shared" si="2"/>
        <v>0</v>
      </c>
    </row>
    <row r="110" spans="1:7" s="1" customFormat="1" ht="33.75" customHeight="1" x14ac:dyDescent="0.2">
      <c r="A110" s="17">
        <v>996</v>
      </c>
      <c r="B110" s="5" t="s">
        <v>166</v>
      </c>
      <c r="C110" s="2"/>
      <c r="D110" s="2"/>
      <c r="E110" s="11"/>
      <c r="F110" s="6">
        <f>IFERROR(VLOOKUP(VLOOKUP(A110,Сопоставление!C:E,3,0),'Заказ яндекс'!A:C,3,0),0)</f>
        <v>0</v>
      </c>
      <c r="G110" s="6">
        <f t="shared" si="2"/>
        <v>0</v>
      </c>
    </row>
    <row r="111" spans="1:7" s="1" customFormat="1" ht="33.75" customHeight="1" x14ac:dyDescent="0.2">
      <c r="A111" s="17">
        <v>30124</v>
      </c>
      <c r="B111" s="5" t="s">
        <v>104</v>
      </c>
      <c r="C111" s="2"/>
      <c r="D111" s="2"/>
      <c r="E111" s="11"/>
      <c r="F111" s="6">
        <f>IFERROR(VLOOKUP(VLOOKUP(A111,Сопоставление!C:E,3,0),'Заказ яндекс'!A:C,3,0),0)</f>
        <v>0</v>
      </c>
      <c r="G111" s="6">
        <f t="shared" si="2"/>
        <v>0</v>
      </c>
    </row>
    <row r="112" spans="1:7" s="1" customFormat="1" ht="33.75" customHeight="1" x14ac:dyDescent="0.2">
      <c r="A112" s="15">
        <v>30189</v>
      </c>
      <c r="B112" s="5" t="s">
        <v>105</v>
      </c>
      <c r="C112" s="2"/>
      <c r="D112" s="2"/>
      <c r="E112" s="11"/>
      <c r="F112" s="6">
        <f>IFERROR(VLOOKUP(VLOOKUP(A112,Сопоставление!C:E,3,0),'Заказ яндекс'!A:C,3,0),0)</f>
        <v>0</v>
      </c>
      <c r="G112" s="6">
        <f t="shared" si="2"/>
        <v>0</v>
      </c>
    </row>
    <row r="113" spans="1:7" s="1" customFormat="1" ht="33.75" customHeight="1" x14ac:dyDescent="0.2">
      <c r="A113" s="15">
        <v>30220</v>
      </c>
      <c r="B113" s="5" t="s">
        <v>106</v>
      </c>
      <c r="C113" s="2"/>
      <c r="D113" s="2"/>
      <c r="E113" s="11"/>
      <c r="F113" s="6">
        <f>IFERROR(VLOOKUP(VLOOKUP(A113,Сопоставление!C:E,3,0),'Заказ яндекс'!A:C,3,0),0)</f>
        <v>0</v>
      </c>
      <c r="G113" s="6">
        <f t="shared" si="2"/>
        <v>0</v>
      </c>
    </row>
    <row r="114" spans="1:7" s="1" customFormat="1" ht="33.75" customHeight="1" x14ac:dyDescent="0.2">
      <c r="A114" s="15">
        <v>30244</v>
      </c>
      <c r="B114" s="5" t="s">
        <v>107</v>
      </c>
      <c r="C114" s="2"/>
      <c r="D114" s="2"/>
      <c r="E114" s="11"/>
      <c r="F114" s="6">
        <f>IFERROR(VLOOKUP(VLOOKUP(A114,Сопоставление!C:E,3,0),'Заказ яндекс'!A:C,3,0),0)</f>
        <v>0</v>
      </c>
      <c r="G114" s="6">
        <f t="shared" si="2"/>
        <v>0</v>
      </c>
    </row>
    <row r="115" spans="1:7" s="1" customFormat="1" ht="33.75" customHeight="1" x14ac:dyDescent="0.2">
      <c r="A115" s="15">
        <v>30869</v>
      </c>
      <c r="B115" s="5" t="s">
        <v>110</v>
      </c>
      <c r="C115" s="2"/>
      <c r="D115" s="2"/>
      <c r="E115" s="11"/>
      <c r="F115" s="6">
        <f>IFERROR(VLOOKUP(VLOOKUP(A115,Сопоставление!C:E,3,0),'Заказ яндекс'!A:C,3,0),0)</f>
        <v>788</v>
      </c>
      <c r="G115" s="6">
        <f t="shared" si="2"/>
        <v>0</v>
      </c>
    </row>
    <row r="116" spans="1:7" s="1" customFormat="1" ht="33.75" customHeight="1" x14ac:dyDescent="0.2">
      <c r="A116" s="15">
        <v>30903</v>
      </c>
      <c r="B116" s="5" t="s">
        <v>111</v>
      </c>
      <c r="C116" s="2"/>
      <c r="D116" s="2"/>
      <c r="E116" s="11"/>
      <c r="F116" s="6">
        <f>IFERROR(VLOOKUP(VLOOKUP(A116,Сопоставление!C:E,3,0),'Заказ яндекс'!A:C,3,0),0)</f>
        <v>0</v>
      </c>
      <c r="G116" s="6">
        <f t="shared" si="2"/>
        <v>0</v>
      </c>
    </row>
    <row r="117" spans="1:7" s="1" customFormat="1" ht="33.75" customHeight="1" x14ac:dyDescent="0.2">
      <c r="A117" s="15">
        <v>30900</v>
      </c>
      <c r="B117" s="5" t="s">
        <v>112</v>
      </c>
      <c r="C117" s="2"/>
      <c r="D117" s="2"/>
      <c r="E117" s="11"/>
      <c r="F117" s="6">
        <f>IFERROR(VLOOKUP(VLOOKUP(A117,Сопоставление!C:E,3,0),'Заказ яндекс'!A:C,3,0),0)</f>
        <v>0</v>
      </c>
      <c r="G117" s="6">
        <f t="shared" si="2"/>
        <v>0</v>
      </c>
    </row>
    <row r="118" spans="1:7" s="1" customFormat="1" ht="30" customHeight="1" x14ac:dyDescent="0.2">
      <c r="A118" s="15">
        <v>30901</v>
      </c>
      <c r="B118" s="5" t="s">
        <v>113</v>
      </c>
      <c r="C118" s="2"/>
      <c r="D118" s="2"/>
      <c r="E118" s="11"/>
      <c r="F118" s="6">
        <f>IFERROR(VLOOKUP(VLOOKUP(A118,Сопоставление!C:E,3,0),'Заказ яндекс'!A:C,3,0),0)</f>
        <v>0</v>
      </c>
      <c r="G118" s="6">
        <f t="shared" si="2"/>
        <v>0</v>
      </c>
    </row>
    <row r="119" spans="1:7" s="1" customFormat="1" ht="33.75" customHeight="1" x14ac:dyDescent="0.2">
      <c r="A119" s="15">
        <v>30902</v>
      </c>
      <c r="B119" s="5" t="s">
        <v>114</v>
      </c>
      <c r="C119" s="2"/>
      <c r="D119" s="2"/>
      <c r="E119" s="11"/>
      <c r="F119" s="6">
        <f>IFERROR(VLOOKUP(VLOOKUP(A119,Сопоставление!C:E,3,0),'Заказ яндекс'!A:C,3,0),0)</f>
        <v>0</v>
      </c>
      <c r="G119" s="6">
        <f t="shared" si="2"/>
        <v>0</v>
      </c>
    </row>
    <row r="120" spans="1:7" s="1" customFormat="1" ht="33.75" customHeight="1" x14ac:dyDescent="0.2">
      <c r="A120" s="15">
        <v>30911</v>
      </c>
      <c r="B120" s="5" t="s">
        <v>115</v>
      </c>
      <c r="C120" s="2"/>
      <c r="D120" s="2"/>
      <c r="E120" s="11"/>
      <c r="F120" s="6">
        <f>IFERROR(VLOOKUP(VLOOKUP(A120,Сопоставление!C:E,3,0),'Заказ яндекс'!A:C,3,0),0)</f>
        <v>0</v>
      </c>
      <c r="G120" s="6">
        <f t="shared" ref="G120:G122" si="4">F120*E120</f>
        <v>0</v>
      </c>
    </row>
    <row r="121" spans="1:7" s="1" customFormat="1" ht="33.75" customHeight="1" x14ac:dyDescent="0.2">
      <c r="A121" s="15">
        <v>30914</v>
      </c>
      <c r="B121" s="5" t="s">
        <v>116</v>
      </c>
      <c r="C121" s="2"/>
      <c r="D121" s="2"/>
      <c r="E121" s="11"/>
      <c r="F121" s="6">
        <f>IFERROR(VLOOKUP(VLOOKUP(A121,Сопоставление!C:E,3,0),'Заказ яндекс'!A:C,3,0),0)</f>
        <v>0</v>
      </c>
      <c r="G121" s="6">
        <f t="shared" si="4"/>
        <v>0</v>
      </c>
    </row>
    <row r="122" spans="1:7" s="1" customFormat="1" ht="33.75" customHeight="1" x14ac:dyDescent="0.2">
      <c r="A122" s="15">
        <v>28488</v>
      </c>
      <c r="B122" s="5" t="s">
        <v>117</v>
      </c>
      <c r="C122" s="2"/>
      <c r="D122" s="2"/>
      <c r="E122" s="11"/>
      <c r="F122" s="6">
        <f>IFERROR(VLOOKUP(VLOOKUP(A122,Сопоставление!C:E,3,0),'Заказ яндекс'!A:C,3,0),0)</f>
        <v>0</v>
      </c>
      <c r="G122" s="6">
        <f t="shared" si="4"/>
        <v>0</v>
      </c>
    </row>
    <row r="123" spans="1:7" s="1" customFormat="1" ht="33.75" customHeight="1" x14ac:dyDescent="0.2">
      <c r="A123" s="15">
        <v>30913</v>
      </c>
      <c r="B123" s="5" t="s">
        <v>119</v>
      </c>
      <c r="C123" s="2"/>
      <c r="D123" s="2"/>
      <c r="E123" s="11"/>
      <c r="F123" s="6">
        <f>IFERROR(VLOOKUP(VLOOKUP(A123,Сопоставление!C:E,3,0),'Заказ яндекс'!A:C,3,0),0)</f>
        <v>0</v>
      </c>
      <c r="G123" s="6">
        <f t="shared" ref="G123" si="5">F123*E123</f>
        <v>0</v>
      </c>
    </row>
    <row r="124" spans="1:7" s="1" customFormat="1" ht="33.75" customHeight="1" x14ac:dyDescent="0.2">
      <c r="A124" s="15">
        <v>30871</v>
      </c>
      <c r="B124" s="5" t="s">
        <v>127</v>
      </c>
      <c r="C124" s="2"/>
      <c r="D124" s="2"/>
      <c r="E124" s="11"/>
      <c r="F124" s="6">
        <f>IFERROR(VLOOKUP(VLOOKUP(A124,Сопоставление!C:E,3,0),'Заказ яндекс'!A:C,3,0),0)</f>
        <v>0</v>
      </c>
      <c r="G124" s="6">
        <f t="shared" ref="G124:G125" si="6">F124*E124</f>
        <v>0</v>
      </c>
    </row>
    <row r="125" spans="1:7" s="1" customFormat="1" ht="33.75" customHeight="1" x14ac:dyDescent="0.2">
      <c r="A125" s="15">
        <v>30883</v>
      </c>
      <c r="B125" s="5" t="s">
        <v>128</v>
      </c>
      <c r="C125" s="2"/>
      <c r="D125" s="2"/>
      <c r="E125" s="11"/>
      <c r="F125" s="6">
        <f>IFERROR(VLOOKUP(VLOOKUP(A125,Сопоставление!C:E,3,0),'Заказ яндекс'!A:C,3,0),0)</f>
        <v>0</v>
      </c>
      <c r="G125" s="6">
        <f t="shared" si="6"/>
        <v>0</v>
      </c>
    </row>
    <row r="126" spans="1:7" s="1" customFormat="1" ht="33.75" customHeight="1" x14ac:dyDescent="0.2">
      <c r="A126" s="15">
        <v>26470</v>
      </c>
      <c r="B126" s="5" t="s">
        <v>146</v>
      </c>
      <c r="C126" s="2"/>
      <c r="D126" s="2"/>
      <c r="E126" s="11"/>
      <c r="F126" s="6">
        <f>IFERROR(VLOOKUP(VLOOKUP(A126,Сопоставление!C:E,3,0),'Заказ яндекс'!A:C,3,0),0)</f>
        <v>0</v>
      </c>
      <c r="G126" s="6">
        <f t="shared" ref="G126:G143" si="7">F126*E126</f>
        <v>0</v>
      </c>
    </row>
    <row r="127" spans="1:7" s="1" customFormat="1" ht="33.75" customHeight="1" x14ac:dyDescent="0.2">
      <c r="A127" s="15">
        <v>26471</v>
      </c>
      <c r="B127" s="5" t="s">
        <v>147</v>
      </c>
      <c r="C127" s="2"/>
      <c r="D127" s="2"/>
      <c r="E127" s="11"/>
      <c r="F127" s="6">
        <f>IFERROR(VLOOKUP(VLOOKUP(A127,Сопоставление!C:E,3,0),'Заказ яндекс'!A:C,3,0),0)</f>
        <v>0</v>
      </c>
      <c r="G127" s="6">
        <f t="shared" si="7"/>
        <v>0</v>
      </c>
    </row>
    <row r="128" spans="1:7" s="1" customFormat="1" ht="33.75" customHeight="1" x14ac:dyDescent="0.2">
      <c r="A128" s="15">
        <v>7104</v>
      </c>
      <c r="B128" s="5" t="s">
        <v>148</v>
      </c>
      <c r="C128" s="2"/>
      <c r="D128" s="2"/>
      <c r="E128" s="11"/>
      <c r="F128" s="6">
        <f>IFERROR(VLOOKUP(VLOOKUP(A128,Сопоставление!C:E,3,0),'Заказ яндекс'!A:C,3,0),0)</f>
        <v>0</v>
      </c>
      <c r="G128" s="6">
        <f t="shared" si="7"/>
        <v>0</v>
      </c>
    </row>
    <row r="129" spans="1:7" s="1" customFormat="1" ht="33.75" customHeight="1" x14ac:dyDescent="0.2">
      <c r="A129" s="15">
        <v>27921</v>
      </c>
      <c r="B129" s="5" t="s">
        <v>149</v>
      </c>
      <c r="C129" s="2"/>
      <c r="D129" s="2"/>
      <c r="E129" s="11"/>
      <c r="F129" s="6">
        <f>IFERROR(VLOOKUP(VLOOKUP(A129,Сопоставление!C:E,3,0),'Заказ яндекс'!A:C,3,0),0)</f>
        <v>0</v>
      </c>
      <c r="G129" s="6">
        <f t="shared" si="7"/>
        <v>0</v>
      </c>
    </row>
    <row r="130" spans="1:7" s="1" customFormat="1" ht="33.75" customHeight="1" x14ac:dyDescent="0.2">
      <c r="A130" s="15">
        <v>26032</v>
      </c>
      <c r="B130" s="5" t="s">
        <v>150</v>
      </c>
      <c r="C130" s="2"/>
      <c r="D130" s="2"/>
      <c r="E130" s="11"/>
      <c r="F130" s="6">
        <f>IFERROR(VLOOKUP(VLOOKUP(A130,Сопоставление!C:E,3,0),'Заказ яндекс'!A:C,3,0),0)</f>
        <v>0</v>
      </c>
      <c r="G130" s="6">
        <f t="shared" si="7"/>
        <v>0</v>
      </c>
    </row>
    <row r="131" spans="1:7" s="1" customFormat="1" ht="33.75" customHeight="1" x14ac:dyDescent="0.2">
      <c r="A131" s="15">
        <v>24430</v>
      </c>
      <c r="B131" s="5" t="s">
        <v>151</v>
      </c>
      <c r="C131" s="2"/>
      <c r="D131" s="2"/>
      <c r="E131" s="11"/>
      <c r="F131" s="6">
        <f>IFERROR(VLOOKUP(VLOOKUP(A131,Сопоставление!C:E,3,0),'Заказ яндекс'!A:C,3,0),0)</f>
        <v>0</v>
      </c>
      <c r="G131" s="6">
        <f t="shared" si="7"/>
        <v>0</v>
      </c>
    </row>
    <row r="132" spans="1:7" s="1" customFormat="1" ht="33.75" customHeight="1" x14ac:dyDescent="0.2">
      <c r="A132" s="15">
        <v>21010</v>
      </c>
      <c r="B132" s="5" t="s">
        <v>152</v>
      </c>
      <c r="C132" s="2"/>
      <c r="D132" s="2"/>
      <c r="E132" s="11"/>
      <c r="F132" s="6">
        <f>IFERROR(VLOOKUP(VLOOKUP(A132,Сопоставление!C:E,3,0),'Заказ яндекс'!A:C,3,0),0)</f>
        <v>0</v>
      </c>
      <c r="G132" s="6">
        <f t="shared" si="7"/>
        <v>0</v>
      </c>
    </row>
    <row r="133" spans="1:7" s="1" customFormat="1" ht="33.75" customHeight="1" x14ac:dyDescent="0.2">
      <c r="A133" s="15">
        <v>26692</v>
      </c>
      <c r="B133" s="5" t="s">
        <v>153</v>
      </c>
      <c r="C133" s="2"/>
      <c r="D133" s="2"/>
      <c r="E133" s="11"/>
      <c r="F133" s="6">
        <f>IFERROR(VLOOKUP(VLOOKUP(A133,Сопоставление!C:E,3,0),'Заказ яндекс'!A:C,3,0),0)</f>
        <v>0</v>
      </c>
      <c r="G133" s="6">
        <f t="shared" si="7"/>
        <v>0</v>
      </c>
    </row>
    <row r="134" spans="1:7" s="1" customFormat="1" ht="33.75" customHeight="1" x14ac:dyDescent="0.2">
      <c r="A134" s="15">
        <v>30104</v>
      </c>
      <c r="B134" s="5" t="s">
        <v>154</v>
      </c>
      <c r="C134" s="2"/>
      <c r="D134" s="2"/>
      <c r="E134" s="11"/>
      <c r="F134" s="6">
        <f>IFERROR(VLOOKUP(VLOOKUP(A134,Сопоставление!C:E,3,0),'Заказ яндекс'!A:C,3,0),0)</f>
        <v>0</v>
      </c>
      <c r="G134" s="6">
        <f t="shared" si="7"/>
        <v>0</v>
      </c>
    </row>
    <row r="135" spans="1:7" s="1" customFormat="1" ht="33.75" customHeight="1" x14ac:dyDescent="0.2">
      <c r="A135" s="15">
        <v>26038</v>
      </c>
      <c r="B135" s="5" t="s">
        <v>155</v>
      </c>
      <c r="C135" s="2"/>
      <c r="D135" s="2"/>
      <c r="E135" s="11"/>
      <c r="F135" s="6">
        <f>IFERROR(VLOOKUP(VLOOKUP(A135,Сопоставление!C:E,3,0),'Заказ яндекс'!A:C,3,0),0)</f>
        <v>0</v>
      </c>
      <c r="G135" s="6">
        <f t="shared" si="7"/>
        <v>0</v>
      </c>
    </row>
    <row r="136" spans="1:7" s="1" customFormat="1" ht="33.75" customHeight="1" x14ac:dyDescent="0.2">
      <c r="A136" s="15">
        <v>24772</v>
      </c>
      <c r="B136" s="5" t="s">
        <v>156</v>
      </c>
      <c r="C136" s="2"/>
      <c r="D136" s="2"/>
      <c r="E136" s="11"/>
      <c r="F136" s="6">
        <f>IFERROR(VLOOKUP(VLOOKUP(A136,Сопоставление!C:E,3,0),'Заказ яндекс'!A:C,3,0),0)</f>
        <v>0</v>
      </c>
      <c r="G136" s="6">
        <f t="shared" si="7"/>
        <v>0</v>
      </c>
    </row>
    <row r="137" spans="1:7" s="1" customFormat="1" ht="33.75" customHeight="1" x14ac:dyDescent="0.2">
      <c r="A137" s="15">
        <v>20163</v>
      </c>
      <c r="B137" s="5" t="s">
        <v>157</v>
      </c>
      <c r="C137" s="2"/>
      <c r="D137" s="2"/>
      <c r="E137" s="11"/>
      <c r="F137" s="6">
        <f>IFERROR(VLOOKUP(VLOOKUP(A137,Сопоставление!C:E,3,0),'Заказ яндекс'!A:C,3,0),0)</f>
        <v>0</v>
      </c>
      <c r="G137" s="6">
        <f t="shared" si="7"/>
        <v>0</v>
      </c>
    </row>
    <row r="138" spans="1:7" s="1" customFormat="1" ht="33.75" customHeight="1" x14ac:dyDescent="0.2">
      <c r="A138" s="15">
        <v>18470</v>
      </c>
      <c r="B138" s="5" t="s">
        <v>158</v>
      </c>
      <c r="C138" s="2"/>
      <c r="D138" s="2"/>
      <c r="E138" s="11"/>
      <c r="F138" s="6">
        <f>IFERROR(VLOOKUP(VLOOKUP(A138,Сопоставление!C:E,3,0),'Заказ яндекс'!A:C,3,0),0)</f>
        <v>0</v>
      </c>
      <c r="G138" s="6">
        <f t="shared" si="7"/>
        <v>0</v>
      </c>
    </row>
    <row r="139" spans="1:7" s="1" customFormat="1" ht="33.75" customHeight="1" x14ac:dyDescent="0.2">
      <c r="A139" s="15">
        <v>29922</v>
      </c>
      <c r="B139" s="5" t="s">
        <v>159</v>
      </c>
      <c r="C139" s="2"/>
      <c r="D139" s="2"/>
      <c r="E139" s="11"/>
      <c r="F139" s="6">
        <f>IFERROR(VLOOKUP(VLOOKUP(A139,Сопоставление!C:E,3,0),'Заказ яндекс'!A:C,3,0),0)</f>
        <v>0</v>
      </c>
      <c r="G139" s="6">
        <f t="shared" si="7"/>
        <v>0</v>
      </c>
    </row>
    <row r="140" spans="1:7" s="1" customFormat="1" ht="33.75" customHeight="1" x14ac:dyDescent="0.2">
      <c r="A140" s="15">
        <v>26552</v>
      </c>
      <c r="B140" s="5" t="s">
        <v>160</v>
      </c>
      <c r="C140" s="2"/>
      <c r="D140" s="2"/>
      <c r="E140" s="11"/>
      <c r="F140" s="6">
        <f>IFERROR(VLOOKUP(VLOOKUP(A140,Сопоставление!C:E,3,0),'Заказ яндекс'!A:C,3,0),0)</f>
        <v>0</v>
      </c>
      <c r="G140" s="6">
        <f t="shared" si="7"/>
        <v>0</v>
      </c>
    </row>
    <row r="141" spans="1:7" s="1" customFormat="1" ht="33.75" customHeight="1" x14ac:dyDescent="0.2">
      <c r="A141" s="15">
        <v>24984</v>
      </c>
      <c r="B141" s="5" t="s">
        <v>161</v>
      </c>
      <c r="C141" s="2"/>
      <c r="D141" s="2"/>
      <c r="E141" s="11"/>
      <c r="F141" s="6">
        <f>IFERROR(VLOOKUP(VLOOKUP(A141,Сопоставление!C:E,3,0),'Заказ яндекс'!A:C,3,0),0)</f>
        <v>0</v>
      </c>
      <c r="G141" s="6">
        <f t="shared" si="7"/>
        <v>0</v>
      </c>
    </row>
    <row r="142" spans="1:7" s="1" customFormat="1" ht="33.75" customHeight="1" x14ac:dyDescent="0.2">
      <c r="A142" s="15">
        <v>2134</v>
      </c>
      <c r="B142" s="5" t="s">
        <v>162</v>
      </c>
      <c r="C142" s="2"/>
      <c r="D142" s="2"/>
      <c r="E142" s="11"/>
      <c r="F142" s="6">
        <f>IFERROR(VLOOKUP(VLOOKUP(A142,Сопоставление!C:E,3,0),'Заказ яндекс'!A:C,3,0),0)</f>
        <v>0</v>
      </c>
      <c r="G142" s="6">
        <f t="shared" si="7"/>
        <v>0</v>
      </c>
    </row>
    <row r="143" spans="1:7" s="1" customFormat="1" ht="33.75" customHeight="1" x14ac:dyDescent="0.2">
      <c r="A143" s="15">
        <v>10891</v>
      </c>
      <c r="B143" s="5" t="s">
        <v>179</v>
      </c>
      <c r="C143" s="2"/>
      <c r="D143" s="2"/>
      <c r="E143" s="11"/>
      <c r="F143" s="6">
        <f>IFERROR(VLOOKUP(VLOOKUP(A143,Сопоставление!C:E,3,0),'Заказ яндекс'!A:C,3,0),0)</f>
        <v>0</v>
      </c>
      <c r="G143" s="6">
        <f t="shared" si="7"/>
        <v>0</v>
      </c>
    </row>
    <row r="144" spans="1:7" s="1" customFormat="1" ht="33.75" customHeight="1" x14ac:dyDescent="0.2">
      <c r="A144" s="15">
        <v>31119</v>
      </c>
      <c r="B144" s="5" t="s">
        <v>180</v>
      </c>
      <c r="C144" s="2"/>
      <c r="D144" s="2"/>
      <c r="E144" s="11"/>
      <c r="F144" s="6">
        <f>IFERROR(VLOOKUP(VLOOKUP(A144,Сопоставление!C:E,3,0),'Заказ яндекс'!A:C,3,0),0)</f>
        <v>0</v>
      </c>
      <c r="G144" s="6">
        <f t="shared" ref="G144:G147" si="8">F144*E144</f>
        <v>0</v>
      </c>
    </row>
    <row r="145" spans="1:7" s="1" customFormat="1" ht="33.75" customHeight="1" x14ac:dyDescent="0.2">
      <c r="A145" s="15">
        <v>31135</v>
      </c>
      <c r="B145" s="5" t="s">
        <v>182</v>
      </c>
      <c r="C145" s="2"/>
      <c r="D145" s="2"/>
      <c r="E145" s="11"/>
      <c r="F145" s="6">
        <f>IFERROR(VLOOKUP(VLOOKUP(A145,Сопоставление!C:E,3,0),'Заказ яндекс'!A:C,3,0),0)</f>
        <v>0</v>
      </c>
      <c r="G145" s="6">
        <f t="shared" si="8"/>
        <v>0</v>
      </c>
    </row>
    <row r="146" spans="1:7" s="1" customFormat="1" ht="33.75" customHeight="1" x14ac:dyDescent="0.2">
      <c r="A146" s="15">
        <v>31136</v>
      </c>
      <c r="B146" s="5" t="s">
        <v>183</v>
      </c>
      <c r="C146" s="2"/>
      <c r="D146" s="2"/>
      <c r="E146" s="11"/>
      <c r="F146" s="6">
        <f>IFERROR(VLOOKUP(VLOOKUP(A146,Сопоставление!C:E,3,0),'Заказ яндекс'!A:C,3,0),0)</f>
        <v>0</v>
      </c>
      <c r="G146" s="6">
        <f t="shared" si="8"/>
        <v>0</v>
      </c>
    </row>
    <row r="147" spans="1:7" s="1" customFormat="1" ht="33.75" customHeight="1" x14ac:dyDescent="0.2">
      <c r="A147" s="15">
        <v>31060</v>
      </c>
      <c r="B147" s="5" t="s">
        <v>191</v>
      </c>
      <c r="C147" s="2"/>
      <c r="D147" s="2"/>
      <c r="E147" s="11"/>
      <c r="F147" s="6">
        <f>IFERROR(VLOOKUP(VLOOKUP(A147,Сопоставление!C:E,3,0),'Заказ яндекс'!A:C,3,0),0)</f>
        <v>0</v>
      </c>
      <c r="G147" s="6">
        <f t="shared" si="8"/>
        <v>0</v>
      </c>
    </row>
    <row r="148" spans="1:7" s="1" customFormat="1" ht="33.75" customHeight="1" x14ac:dyDescent="0.2">
      <c r="A148" s="15">
        <v>31120</v>
      </c>
      <c r="B148" s="5" t="s">
        <v>195</v>
      </c>
      <c r="C148" s="2"/>
      <c r="D148" s="2"/>
      <c r="E148" s="11"/>
      <c r="F148" s="6">
        <f>IFERROR(VLOOKUP(VLOOKUP(A148,Сопоставление!C:E,3,0),'Заказ яндекс'!A:C,3,0),0)</f>
        <v>0</v>
      </c>
      <c r="G148" s="6">
        <f t="shared" ref="G148:G153" si="9">F148*E148</f>
        <v>0</v>
      </c>
    </row>
    <row r="149" spans="1:7" s="1" customFormat="1" ht="33.75" customHeight="1" x14ac:dyDescent="0.2">
      <c r="A149" s="15">
        <v>24323</v>
      </c>
      <c r="B149" s="5" t="s">
        <v>198</v>
      </c>
      <c r="C149" s="2"/>
      <c r="D149" s="2"/>
      <c r="E149" s="11"/>
      <c r="F149" s="6">
        <f>IFERROR(VLOOKUP(VLOOKUP(A149,Сопоставление!C:E,3,0),'Заказ яндекс'!A:C,3,0),0)</f>
        <v>0</v>
      </c>
      <c r="G149" s="6">
        <f t="shared" si="9"/>
        <v>0</v>
      </c>
    </row>
    <row r="150" spans="1:7" s="1" customFormat="1" ht="33.75" customHeight="1" x14ac:dyDescent="0.2">
      <c r="A150" s="15">
        <v>31277</v>
      </c>
      <c r="B150" s="5" t="s">
        <v>200</v>
      </c>
      <c r="C150" s="2"/>
      <c r="D150" s="2"/>
      <c r="E150" s="11"/>
      <c r="F150" s="6">
        <f>IFERROR(VLOOKUP(VLOOKUP(A150,Сопоставление!C:E,3,0),'Заказ яндекс'!A:C,3,0),0)</f>
        <v>0</v>
      </c>
      <c r="G150" s="6">
        <f t="shared" si="9"/>
        <v>0</v>
      </c>
    </row>
    <row r="151" spans="1:7" s="1" customFormat="1" ht="33.75" customHeight="1" x14ac:dyDescent="0.2">
      <c r="A151" s="15">
        <v>31263</v>
      </c>
      <c r="B151" s="5" t="s">
        <v>201</v>
      </c>
      <c r="C151" s="2"/>
      <c r="D151" s="2"/>
      <c r="E151" s="11"/>
      <c r="F151" s="6">
        <f>IFERROR(VLOOKUP(VLOOKUP(A151,Сопоставление!C:E,3,0),'Заказ яндекс'!A:C,3,0),0)</f>
        <v>0</v>
      </c>
      <c r="G151" s="6">
        <f t="shared" si="9"/>
        <v>0</v>
      </c>
    </row>
    <row r="152" spans="1:7" s="1" customFormat="1" ht="33.75" customHeight="1" x14ac:dyDescent="0.2">
      <c r="A152" s="15">
        <v>27622</v>
      </c>
      <c r="B152" s="5" t="s">
        <v>199</v>
      </c>
      <c r="C152" s="2"/>
      <c r="D152" s="2"/>
      <c r="E152" s="11"/>
      <c r="F152" s="6">
        <f>IFERROR(VLOOKUP(VLOOKUP(A152,Сопоставление!C:E,3,0),'Заказ яндекс'!A:C,3,0),0)</f>
        <v>0</v>
      </c>
      <c r="G152" s="6">
        <f t="shared" si="9"/>
        <v>0</v>
      </c>
    </row>
    <row r="153" spans="1:7" s="1" customFormat="1" ht="33.75" customHeight="1" x14ac:dyDescent="0.2">
      <c r="A153" s="15">
        <v>31118</v>
      </c>
      <c r="B153" s="5" t="s">
        <v>196</v>
      </c>
      <c r="C153" s="2"/>
      <c r="D153" s="2"/>
      <c r="E153" s="11"/>
      <c r="F153" s="6">
        <f>IFERROR(VLOOKUP(VLOOKUP(A153,Сопоставление!C:E,3,0),'Заказ яндекс'!A:C,3,0),0)</f>
        <v>0</v>
      </c>
      <c r="G153" s="6">
        <f t="shared" si="9"/>
        <v>0</v>
      </c>
    </row>
    <row r="155" spans="1:7" ht="54" customHeight="1" x14ac:dyDescent="0.2">
      <c r="F155" s="13" t="s">
        <v>7</v>
      </c>
      <c r="G155" s="14">
        <f>SUM(G7:G154)</f>
        <v>0</v>
      </c>
    </row>
  </sheetData>
  <mergeCells count="8">
    <mergeCell ref="B6:E6"/>
    <mergeCell ref="E3:G3"/>
    <mergeCell ref="A1:G2"/>
    <mergeCell ref="A3:B3"/>
    <mergeCell ref="C3:D3"/>
    <mergeCell ref="A4:B4"/>
    <mergeCell ref="C4:D4"/>
    <mergeCell ref="E4:G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topLeftCell="A122" workbookViewId="0">
      <selection activeCell="B159" sqref="B159"/>
    </sheetView>
  </sheetViews>
  <sheetFormatPr defaultRowHeight="11.25" x14ac:dyDescent="0.2"/>
  <cols>
    <col min="1" max="1" width="16.83203125" customWidth="1"/>
    <col min="2" max="2" width="94.83203125" bestFit="1" customWidth="1"/>
    <col min="3" max="3" width="15.5" customWidth="1"/>
    <col min="4" max="4" width="94" customWidth="1"/>
  </cols>
  <sheetData>
    <row r="1" spans="1:5" x14ac:dyDescent="0.2">
      <c r="A1" t="s">
        <v>13</v>
      </c>
      <c r="B1" t="s">
        <v>14</v>
      </c>
      <c r="C1" t="s">
        <v>15</v>
      </c>
      <c r="D1" t="s">
        <v>16</v>
      </c>
      <c r="E1" s="19" t="str">
        <f>A1</f>
        <v>Лавка ИД</v>
      </c>
    </row>
    <row r="2" spans="1:5" x14ac:dyDescent="0.2">
      <c r="A2" s="20">
        <v>144977</v>
      </c>
      <c r="C2">
        <v>28733</v>
      </c>
      <c r="D2" t="s">
        <v>17</v>
      </c>
      <c r="E2" s="19">
        <f>A2</f>
        <v>144977</v>
      </c>
    </row>
    <row r="3" spans="1:5" x14ac:dyDescent="0.2">
      <c r="A3" s="20">
        <v>83052</v>
      </c>
      <c r="C3">
        <v>28191</v>
      </c>
      <c r="D3" t="s">
        <v>18</v>
      </c>
      <c r="E3" s="19">
        <f t="shared" ref="E3:E64" si="0">A3</f>
        <v>83052</v>
      </c>
    </row>
    <row r="4" spans="1:5" x14ac:dyDescent="0.2">
      <c r="A4" s="20">
        <v>144361</v>
      </c>
      <c r="C4">
        <v>28823</v>
      </c>
      <c r="D4" t="s">
        <v>19</v>
      </c>
      <c r="E4" s="19">
        <f t="shared" si="0"/>
        <v>144361</v>
      </c>
    </row>
    <row r="5" spans="1:5" x14ac:dyDescent="0.2">
      <c r="A5" s="20">
        <v>100414</v>
      </c>
      <c r="C5">
        <v>28002</v>
      </c>
      <c r="D5" t="s">
        <v>20</v>
      </c>
      <c r="E5" s="19">
        <f t="shared" si="0"/>
        <v>100414</v>
      </c>
    </row>
    <row r="6" spans="1:5" x14ac:dyDescent="0.2">
      <c r="A6" s="20">
        <v>82903</v>
      </c>
      <c r="C6">
        <v>28004</v>
      </c>
      <c r="D6" t="s">
        <v>21</v>
      </c>
      <c r="E6" s="19">
        <f t="shared" si="0"/>
        <v>82903</v>
      </c>
    </row>
    <row r="7" spans="1:5" x14ac:dyDescent="0.2">
      <c r="A7" s="20">
        <v>83192</v>
      </c>
      <c r="C7">
        <v>28192</v>
      </c>
      <c r="D7" t="s">
        <v>22</v>
      </c>
      <c r="E7" s="19">
        <f t="shared" si="0"/>
        <v>83192</v>
      </c>
    </row>
    <row r="8" spans="1:5" x14ac:dyDescent="0.2">
      <c r="A8" s="20">
        <v>144482</v>
      </c>
      <c r="C8">
        <v>28347</v>
      </c>
      <c r="D8" t="s">
        <v>23</v>
      </c>
      <c r="E8" s="19">
        <f t="shared" si="0"/>
        <v>144482</v>
      </c>
    </row>
    <row r="9" spans="1:5" x14ac:dyDescent="0.2">
      <c r="A9" s="20">
        <v>145999</v>
      </c>
      <c r="C9">
        <v>29222</v>
      </c>
      <c r="D9" t="s">
        <v>24</v>
      </c>
      <c r="E9" s="19">
        <f t="shared" si="0"/>
        <v>145999</v>
      </c>
    </row>
    <row r="10" spans="1:5" x14ac:dyDescent="0.2">
      <c r="A10" s="20">
        <v>146198</v>
      </c>
      <c r="C10">
        <v>29357</v>
      </c>
      <c r="D10" t="s">
        <v>25</v>
      </c>
      <c r="E10" s="19">
        <f t="shared" si="0"/>
        <v>146198</v>
      </c>
    </row>
    <row r="11" spans="1:5" x14ac:dyDescent="0.2">
      <c r="A11" s="20">
        <v>145625</v>
      </c>
      <c r="C11">
        <v>29016</v>
      </c>
      <c r="D11" t="s">
        <v>26</v>
      </c>
      <c r="E11" s="19">
        <f t="shared" si="0"/>
        <v>145625</v>
      </c>
    </row>
    <row r="12" spans="1:5" x14ac:dyDescent="0.2">
      <c r="A12" s="20">
        <v>142447</v>
      </c>
      <c r="C12">
        <v>27489</v>
      </c>
      <c r="D12" t="s">
        <v>27</v>
      </c>
      <c r="E12" s="19">
        <f t="shared" si="0"/>
        <v>142447</v>
      </c>
    </row>
    <row r="13" spans="1:5" x14ac:dyDescent="0.2">
      <c r="A13" s="20">
        <v>146197</v>
      </c>
      <c r="C13">
        <v>29358</v>
      </c>
      <c r="D13" t="s">
        <v>28</v>
      </c>
      <c r="E13" s="19">
        <f t="shared" si="0"/>
        <v>146197</v>
      </c>
    </row>
    <row r="14" spans="1:5" x14ac:dyDescent="0.2">
      <c r="A14" s="20">
        <v>145366</v>
      </c>
      <c r="C14">
        <v>28852</v>
      </c>
      <c r="D14" t="s">
        <v>29</v>
      </c>
      <c r="E14" s="19">
        <f t="shared" si="0"/>
        <v>145366</v>
      </c>
    </row>
    <row r="15" spans="1:5" x14ac:dyDescent="0.2">
      <c r="A15" s="20">
        <v>144838</v>
      </c>
      <c r="C15">
        <v>28629</v>
      </c>
      <c r="D15" t="s">
        <v>30</v>
      </c>
      <c r="E15" s="19">
        <f t="shared" si="0"/>
        <v>144838</v>
      </c>
    </row>
    <row r="16" spans="1:5" x14ac:dyDescent="0.2">
      <c r="A16" s="20">
        <v>146195</v>
      </c>
      <c r="C16">
        <v>29356</v>
      </c>
      <c r="D16" t="s">
        <v>31</v>
      </c>
      <c r="E16" s="19">
        <f t="shared" si="0"/>
        <v>146195</v>
      </c>
    </row>
    <row r="17" spans="1:5" x14ac:dyDescent="0.2">
      <c r="A17" s="20">
        <v>145367</v>
      </c>
      <c r="C17">
        <v>28853</v>
      </c>
      <c r="D17" t="s">
        <v>32</v>
      </c>
      <c r="E17" s="19">
        <f t="shared" si="0"/>
        <v>145367</v>
      </c>
    </row>
    <row r="18" spans="1:5" x14ac:dyDescent="0.2">
      <c r="A18" s="20">
        <v>142448</v>
      </c>
      <c r="C18">
        <v>27567</v>
      </c>
      <c r="D18" t="s">
        <v>33</v>
      </c>
      <c r="E18" s="19">
        <f t="shared" si="0"/>
        <v>142448</v>
      </c>
    </row>
    <row r="19" spans="1:5" x14ac:dyDescent="0.2">
      <c r="A19" s="20">
        <v>142452</v>
      </c>
      <c r="C19">
        <v>27569</v>
      </c>
      <c r="D19" t="s">
        <v>34</v>
      </c>
      <c r="E19" s="19">
        <f t="shared" si="0"/>
        <v>142452</v>
      </c>
    </row>
    <row r="20" spans="1:5" x14ac:dyDescent="0.2">
      <c r="A20" s="20">
        <v>144839</v>
      </c>
      <c r="C20">
        <v>28576</v>
      </c>
      <c r="D20" t="s">
        <v>35</v>
      </c>
      <c r="E20" s="19">
        <f t="shared" si="0"/>
        <v>144839</v>
      </c>
    </row>
    <row r="21" spans="1:5" x14ac:dyDescent="0.2">
      <c r="A21" s="20">
        <v>142450</v>
      </c>
      <c r="C21">
        <v>27566</v>
      </c>
      <c r="D21" t="s">
        <v>36</v>
      </c>
      <c r="E21" s="19">
        <f t="shared" si="0"/>
        <v>142450</v>
      </c>
    </row>
    <row r="22" spans="1:5" x14ac:dyDescent="0.2">
      <c r="A22" s="20">
        <v>145624</v>
      </c>
      <c r="C22">
        <v>29015</v>
      </c>
      <c r="D22" t="s">
        <v>37</v>
      </c>
      <c r="E22" s="19">
        <f t="shared" si="0"/>
        <v>145624</v>
      </c>
    </row>
    <row r="23" spans="1:5" x14ac:dyDescent="0.2">
      <c r="A23" s="20">
        <v>142445</v>
      </c>
      <c r="C23">
        <v>27573</v>
      </c>
      <c r="D23" t="s">
        <v>38</v>
      </c>
      <c r="E23" s="19">
        <f t="shared" si="0"/>
        <v>142445</v>
      </c>
    </row>
    <row r="24" spans="1:5" x14ac:dyDescent="0.2">
      <c r="A24" s="20">
        <v>146786</v>
      </c>
      <c r="C24">
        <v>29724</v>
      </c>
      <c r="D24" t="s">
        <v>39</v>
      </c>
      <c r="E24" s="19">
        <f t="shared" si="0"/>
        <v>146786</v>
      </c>
    </row>
    <row r="25" spans="1:5" x14ac:dyDescent="0.2">
      <c r="A25" s="20">
        <v>144703</v>
      </c>
      <c r="C25">
        <v>28675</v>
      </c>
      <c r="D25" t="s">
        <v>40</v>
      </c>
      <c r="E25" s="19">
        <f t="shared" si="0"/>
        <v>144703</v>
      </c>
    </row>
    <row r="26" spans="1:5" x14ac:dyDescent="0.2">
      <c r="A26" s="20">
        <v>142449</v>
      </c>
      <c r="C26">
        <v>27571</v>
      </c>
      <c r="D26" t="s">
        <v>41</v>
      </c>
      <c r="E26" s="19">
        <f t="shared" si="0"/>
        <v>142449</v>
      </c>
    </row>
    <row r="27" spans="1:5" x14ac:dyDescent="0.2">
      <c r="A27" s="20">
        <v>142446</v>
      </c>
      <c r="C27">
        <v>27574</v>
      </c>
      <c r="D27" t="s">
        <v>42</v>
      </c>
      <c r="E27" s="19">
        <f t="shared" si="0"/>
        <v>142446</v>
      </c>
    </row>
    <row r="28" spans="1:5" x14ac:dyDescent="0.2">
      <c r="A28" s="20">
        <v>146856</v>
      </c>
      <c r="C28">
        <v>30032</v>
      </c>
      <c r="D28" t="s">
        <v>43</v>
      </c>
      <c r="E28" s="19">
        <f t="shared" si="0"/>
        <v>146856</v>
      </c>
    </row>
    <row r="29" spans="1:5" x14ac:dyDescent="0.2">
      <c r="A29" s="20">
        <v>146855</v>
      </c>
      <c r="C29">
        <v>30034</v>
      </c>
      <c r="D29" t="s">
        <v>44</v>
      </c>
      <c r="E29" s="19">
        <f t="shared" si="0"/>
        <v>146855</v>
      </c>
    </row>
    <row r="30" spans="1:5" x14ac:dyDescent="0.2">
      <c r="A30" s="20">
        <v>146853</v>
      </c>
      <c r="C30">
        <v>29948</v>
      </c>
      <c r="D30" t="s">
        <v>45</v>
      </c>
      <c r="E30" s="19">
        <f t="shared" si="0"/>
        <v>146853</v>
      </c>
    </row>
    <row r="31" spans="1:5" x14ac:dyDescent="0.2">
      <c r="A31" s="20">
        <v>146854</v>
      </c>
      <c r="C31">
        <v>29949</v>
      </c>
      <c r="D31" t="s">
        <v>47</v>
      </c>
      <c r="E31" s="19">
        <f t="shared" si="0"/>
        <v>146854</v>
      </c>
    </row>
    <row r="32" spans="1:5" x14ac:dyDescent="0.2">
      <c r="A32" s="20">
        <v>146857</v>
      </c>
      <c r="C32">
        <v>29950</v>
      </c>
      <c r="D32" t="s">
        <v>48</v>
      </c>
      <c r="E32" s="19">
        <f t="shared" si="0"/>
        <v>146857</v>
      </c>
    </row>
    <row r="33" spans="1:5" x14ac:dyDescent="0.2">
      <c r="A33" s="20">
        <v>146196</v>
      </c>
      <c r="C33">
        <v>29359</v>
      </c>
      <c r="D33" t="s">
        <v>49</v>
      </c>
      <c r="E33" s="19">
        <f t="shared" si="0"/>
        <v>146196</v>
      </c>
    </row>
    <row r="34" spans="1:5" x14ac:dyDescent="0.2">
      <c r="A34" s="20">
        <v>145623</v>
      </c>
      <c r="C34">
        <v>31187</v>
      </c>
      <c r="D34" t="s">
        <v>50</v>
      </c>
      <c r="E34" s="19">
        <f t="shared" si="0"/>
        <v>145623</v>
      </c>
    </row>
    <row r="35" spans="1:5" x14ac:dyDescent="0.2">
      <c r="A35" s="20">
        <v>144187</v>
      </c>
      <c r="C35">
        <v>28404</v>
      </c>
      <c r="D35" t="s">
        <v>51</v>
      </c>
      <c r="E35" s="19">
        <f t="shared" si="0"/>
        <v>144187</v>
      </c>
    </row>
    <row r="36" spans="1:5" x14ac:dyDescent="0.2">
      <c r="A36" s="20">
        <v>142451</v>
      </c>
      <c r="C36">
        <v>27572</v>
      </c>
      <c r="D36" t="s">
        <v>52</v>
      </c>
      <c r="E36" s="19">
        <f t="shared" si="0"/>
        <v>142451</v>
      </c>
    </row>
    <row r="37" spans="1:5" x14ac:dyDescent="0.2">
      <c r="A37" s="20">
        <v>144837</v>
      </c>
      <c r="C37">
        <v>28651</v>
      </c>
      <c r="D37" t="s">
        <v>53</v>
      </c>
      <c r="E37" s="19">
        <f t="shared" si="0"/>
        <v>144837</v>
      </c>
    </row>
    <row r="38" spans="1:5" x14ac:dyDescent="0.2">
      <c r="A38" s="20">
        <v>142453</v>
      </c>
      <c r="C38">
        <v>27568</v>
      </c>
      <c r="D38" t="s">
        <v>54</v>
      </c>
      <c r="E38" s="19">
        <f t="shared" si="0"/>
        <v>142453</v>
      </c>
    </row>
    <row r="39" spans="1:5" x14ac:dyDescent="0.2">
      <c r="A39" s="20">
        <v>145365</v>
      </c>
      <c r="C39">
        <v>28851</v>
      </c>
      <c r="D39" t="s">
        <v>55</v>
      </c>
      <c r="E39" s="19">
        <f t="shared" si="0"/>
        <v>145365</v>
      </c>
    </row>
    <row r="40" spans="1:5" x14ac:dyDescent="0.2">
      <c r="A40" t="e">
        <v>#N/A</v>
      </c>
      <c r="C40">
        <v>30090</v>
      </c>
      <c r="D40" t="s">
        <v>56</v>
      </c>
      <c r="E40" s="19" t="e">
        <f t="shared" si="0"/>
        <v>#N/A</v>
      </c>
    </row>
    <row r="41" spans="1:5" x14ac:dyDescent="0.2">
      <c r="A41" t="e">
        <v>#N/A</v>
      </c>
      <c r="C41">
        <v>30091</v>
      </c>
      <c r="D41" t="s">
        <v>57</v>
      </c>
      <c r="E41" s="19" t="e">
        <f t="shared" si="0"/>
        <v>#N/A</v>
      </c>
    </row>
    <row r="42" spans="1:5" x14ac:dyDescent="0.2">
      <c r="A42" s="20">
        <v>146852</v>
      </c>
      <c r="C42">
        <v>29849</v>
      </c>
      <c r="D42" t="s">
        <v>58</v>
      </c>
      <c r="E42" s="19">
        <f t="shared" si="0"/>
        <v>146852</v>
      </c>
    </row>
    <row r="43" spans="1:5" x14ac:dyDescent="0.2">
      <c r="A43" s="20">
        <v>146851</v>
      </c>
      <c r="C43">
        <v>30035</v>
      </c>
      <c r="D43" t="s">
        <v>59</v>
      </c>
      <c r="E43" s="19">
        <f t="shared" si="0"/>
        <v>146851</v>
      </c>
    </row>
    <row r="44" spans="1:5" x14ac:dyDescent="0.2">
      <c r="A44" s="20">
        <v>146194</v>
      </c>
      <c r="C44">
        <v>29355</v>
      </c>
      <c r="D44" t="s">
        <v>60</v>
      </c>
      <c r="E44" s="19">
        <f t="shared" si="0"/>
        <v>146194</v>
      </c>
    </row>
    <row r="45" spans="1:5" x14ac:dyDescent="0.2">
      <c r="A45" s="20">
        <v>146782</v>
      </c>
      <c r="C45">
        <v>29814</v>
      </c>
      <c r="D45" t="s">
        <v>61</v>
      </c>
      <c r="E45" s="19">
        <f t="shared" si="0"/>
        <v>146782</v>
      </c>
    </row>
    <row r="46" spans="1:5" x14ac:dyDescent="0.2">
      <c r="A46" s="20">
        <v>146780</v>
      </c>
      <c r="C46">
        <v>29813</v>
      </c>
      <c r="D46" t="s">
        <v>62</v>
      </c>
      <c r="E46" s="19">
        <f t="shared" si="0"/>
        <v>146780</v>
      </c>
    </row>
    <row r="47" spans="1:5" x14ac:dyDescent="0.2">
      <c r="A47" s="20">
        <v>146779</v>
      </c>
      <c r="C47">
        <v>29815</v>
      </c>
      <c r="D47" t="s">
        <v>63</v>
      </c>
      <c r="E47" s="19">
        <f t="shared" si="0"/>
        <v>146779</v>
      </c>
    </row>
    <row r="48" spans="1:5" x14ac:dyDescent="0.2">
      <c r="A48" s="20">
        <v>146781</v>
      </c>
      <c r="C48">
        <v>29816</v>
      </c>
      <c r="D48" t="s">
        <v>64</v>
      </c>
      <c r="E48" s="19">
        <f t="shared" si="0"/>
        <v>146781</v>
      </c>
    </row>
    <row r="49" spans="1:5" x14ac:dyDescent="0.2">
      <c r="A49" t="e">
        <v>#N/A</v>
      </c>
      <c r="C49">
        <v>28602</v>
      </c>
      <c r="D49" t="s">
        <v>65</v>
      </c>
      <c r="E49" s="19" t="e">
        <f t="shared" si="0"/>
        <v>#N/A</v>
      </c>
    </row>
    <row r="50" spans="1:5" x14ac:dyDescent="0.2">
      <c r="A50" t="e">
        <v>#N/A</v>
      </c>
      <c r="C50">
        <v>28601</v>
      </c>
      <c r="D50" t="s">
        <v>66</v>
      </c>
      <c r="E50" s="19" t="e">
        <f t="shared" si="0"/>
        <v>#N/A</v>
      </c>
    </row>
    <row r="51" spans="1:5" x14ac:dyDescent="0.2">
      <c r="A51" s="20">
        <v>144976</v>
      </c>
      <c r="C51">
        <v>27589</v>
      </c>
      <c r="D51" t="s">
        <v>67</v>
      </c>
      <c r="E51" s="19">
        <f t="shared" si="0"/>
        <v>144976</v>
      </c>
    </row>
    <row r="52" spans="1:5" x14ac:dyDescent="0.2">
      <c r="A52" s="20">
        <v>144362</v>
      </c>
      <c r="C52">
        <v>28457</v>
      </c>
      <c r="D52" t="s">
        <v>68</v>
      </c>
      <c r="E52" s="19">
        <f t="shared" si="0"/>
        <v>144362</v>
      </c>
    </row>
    <row r="53" spans="1:5" x14ac:dyDescent="0.2">
      <c r="A53" s="20">
        <v>146059</v>
      </c>
      <c r="C53">
        <v>29268</v>
      </c>
      <c r="D53" t="s">
        <v>69</v>
      </c>
      <c r="E53" s="19">
        <f t="shared" si="0"/>
        <v>146059</v>
      </c>
    </row>
    <row r="54" spans="1:5" x14ac:dyDescent="0.2">
      <c r="A54" s="20">
        <v>145830</v>
      </c>
      <c r="C54">
        <v>29139</v>
      </c>
      <c r="D54" t="s">
        <v>70</v>
      </c>
      <c r="E54" s="19">
        <f t="shared" si="0"/>
        <v>145830</v>
      </c>
    </row>
    <row r="55" spans="1:5" x14ac:dyDescent="0.2">
      <c r="A55" s="20">
        <v>145827</v>
      </c>
      <c r="C55">
        <v>29140</v>
      </c>
      <c r="D55" t="s">
        <v>71</v>
      </c>
      <c r="E55" s="19">
        <f t="shared" si="0"/>
        <v>145827</v>
      </c>
    </row>
    <row r="56" spans="1:5" x14ac:dyDescent="0.2">
      <c r="A56" s="20">
        <v>145828</v>
      </c>
      <c r="C56">
        <v>29141</v>
      </c>
      <c r="D56" t="s">
        <v>72</v>
      </c>
      <c r="E56" s="19">
        <f t="shared" si="0"/>
        <v>145828</v>
      </c>
    </row>
    <row r="57" spans="1:5" x14ac:dyDescent="0.2">
      <c r="A57" s="20">
        <v>145598</v>
      </c>
      <c r="C57">
        <v>29014</v>
      </c>
      <c r="D57" t="s">
        <v>73</v>
      </c>
      <c r="E57" s="19">
        <f t="shared" si="0"/>
        <v>145598</v>
      </c>
    </row>
    <row r="58" spans="1:5" x14ac:dyDescent="0.2">
      <c r="A58" s="20">
        <v>145826</v>
      </c>
      <c r="C58">
        <v>29142</v>
      </c>
      <c r="D58" t="s">
        <v>74</v>
      </c>
      <c r="E58" s="19">
        <f t="shared" si="0"/>
        <v>145826</v>
      </c>
    </row>
    <row r="59" spans="1:5" x14ac:dyDescent="0.2">
      <c r="A59" s="20">
        <v>145833</v>
      </c>
      <c r="C59">
        <v>29148</v>
      </c>
      <c r="D59" t="s">
        <v>75</v>
      </c>
      <c r="E59" s="19">
        <f t="shared" si="0"/>
        <v>145833</v>
      </c>
    </row>
    <row r="60" spans="1:5" x14ac:dyDescent="0.2">
      <c r="A60" s="20">
        <v>142702</v>
      </c>
      <c r="C60">
        <v>27990</v>
      </c>
      <c r="D60" t="s">
        <v>76</v>
      </c>
      <c r="E60" s="19">
        <f t="shared" si="0"/>
        <v>142702</v>
      </c>
    </row>
    <row r="61" spans="1:5" x14ac:dyDescent="0.2">
      <c r="A61" s="20">
        <v>142706</v>
      </c>
      <c r="C61">
        <v>27984</v>
      </c>
      <c r="D61" t="s">
        <v>77</v>
      </c>
      <c r="E61" s="19">
        <f t="shared" si="0"/>
        <v>142706</v>
      </c>
    </row>
    <row r="62" spans="1:5" x14ac:dyDescent="0.2">
      <c r="A62" s="20">
        <v>145834</v>
      </c>
      <c r="C62">
        <v>29143</v>
      </c>
      <c r="D62" t="s">
        <v>78</v>
      </c>
      <c r="E62" s="19">
        <f t="shared" si="0"/>
        <v>145834</v>
      </c>
    </row>
    <row r="63" spans="1:5" x14ac:dyDescent="0.2">
      <c r="A63" s="20">
        <v>145832</v>
      </c>
      <c r="C63">
        <v>29144</v>
      </c>
      <c r="D63" t="s">
        <v>79</v>
      </c>
      <c r="E63" s="19">
        <f t="shared" si="0"/>
        <v>145832</v>
      </c>
    </row>
    <row r="64" spans="1:5" x14ac:dyDescent="0.2">
      <c r="A64" s="20">
        <v>142701</v>
      </c>
      <c r="C64">
        <v>27986</v>
      </c>
      <c r="D64" t="s">
        <v>80</v>
      </c>
      <c r="E64" s="19">
        <f t="shared" si="0"/>
        <v>142701</v>
      </c>
    </row>
    <row r="65" spans="1:5" x14ac:dyDescent="0.2">
      <c r="A65" s="20">
        <v>142707</v>
      </c>
      <c r="C65">
        <v>27985</v>
      </c>
      <c r="D65" t="s">
        <v>81</v>
      </c>
      <c r="E65" s="19">
        <f t="shared" ref="E65:E139" si="1">A65</f>
        <v>142707</v>
      </c>
    </row>
    <row r="66" spans="1:5" x14ac:dyDescent="0.2">
      <c r="A66" s="20">
        <v>142699</v>
      </c>
      <c r="C66">
        <v>27994</v>
      </c>
      <c r="D66" t="s">
        <v>82</v>
      </c>
      <c r="E66" s="19">
        <f t="shared" si="1"/>
        <v>142699</v>
      </c>
    </row>
    <row r="67" spans="1:5" x14ac:dyDescent="0.2">
      <c r="A67" s="20">
        <v>145825</v>
      </c>
      <c r="C67">
        <v>29145</v>
      </c>
      <c r="D67" t="s">
        <v>83</v>
      </c>
      <c r="E67" s="19">
        <f t="shared" si="1"/>
        <v>145825</v>
      </c>
    </row>
    <row r="68" spans="1:5" x14ac:dyDescent="0.2">
      <c r="A68" s="20">
        <v>142700</v>
      </c>
      <c r="C68">
        <v>27988</v>
      </c>
      <c r="D68" t="s">
        <v>84</v>
      </c>
      <c r="E68" s="19">
        <f t="shared" si="1"/>
        <v>142700</v>
      </c>
    </row>
    <row r="69" spans="1:5" x14ac:dyDescent="0.2">
      <c r="A69" s="20">
        <v>142705</v>
      </c>
      <c r="C69">
        <v>27987</v>
      </c>
      <c r="D69" t="s">
        <v>85</v>
      </c>
      <c r="E69" s="19">
        <f t="shared" si="1"/>
        <v>142705</v>
      </c>
    </row>
    <row r="70" spans="1:5" x14ac:dyDescent="0.2">
      <c r="A70" s="20">
        <v>145829</v>
      </c>
      <c r="C70">
        <v>29146</v>
      </c>
      <c r="D70" t="s">
        <v>86</v>
      </c>
      <c r="E70" s="19">
        <f t="shared" si="1"/>
        <v>145829</v>
      </c>
    </row>
    <row r="71" spans="1:5" x14ac:dyDescent="0.2">
      <c r="A71" s="20">
        <v>142703</v>
      </c>
      <c r="C71">
        <v>27983</v>
      </c>
      <c r="D71" t="s">
        <v>87</v>
      </c>
      <c r="E71" s="19">
        <f t="shared" si="1"/>
        <v>142703</v>
      </c>
    </row>
    <row r="72" spans="1:5" x14ac:dyDescent="0.2">
      <c r="A72" s="20">
        <v>142708</v>
      </c>
      <c r="C72">
        <v>27981</v>
      </c>
      <c r="D72" t="s">
        <v>88</v>
      </c>
      <c r="E72" s="19">
        <f t="shared" si="1"/>
        <v>142708</v>
      </c>
    </row>
    <row r="73" spans="1:5" x14ac:dyDescent="0.2">
      <c r="A73" s="20">
        <v>142704</v>
      </c>
      <c r="C73">
        <v>27980</v>
      </c>
      <c r="D73" t="s">
        <v>89</v>
      </c>
      <c r="E73" s="19">
        <f t="shared" si="1"/>
        <v>142704</v>
      </c>
    </row>
    <row r="74" spans="1:5" x14ac:dyDescent="0.2">
      <c r="A74" s="20">
        <v>146845</v>
      </c>
      <c r="C74">
        <v>30043</v>
      </c>
      <c r="D74" t="s">
        <v>90</v>
      </c>
      <c r="E74" s="19">
        <f t="shared" si="1"/>
        <v>146845</v>
      </c>
    </row>
    <row r="75" spans="1:5" x14ac:dyDescent="0.2">
      <c r="A75" s="20">
        <v>145831</v>
      </c>
      <c r="C75">
        <v>29147</v>
      </c>
      <c r="D75" t="s">
        <v>91</v>
      </c>
      <c r="E75" s="19">
        <f t="shared" si="1"/>
        <v>145831</v>
      </c>
    </row>
    <row r="76" spans="1:5" x14ac:dyDescent="0.2">
      <c r="A76" s="20">
        <v>142709</v>
      </c>
      <c r="C76">
        <v>27989</v>
      </c>
      <c r="D76" t="s">
        <v>92</v>
      </c>
      <c r="E76" s="19">
        <f t="shared" si="1"/>
        <v>142709</v>
      </c>
    </row>
    <row r="77" spans="1:5" x14ac:dyDescent="0.2">
      <c r="A77" s="20">
        <v>142711</v>
      </c>
      <c r="C77">
        <v>27991</v>
      </c>
      <c r="D77" t="s">
        <v>93</v>
      </c>
      <c r="E77" s="19">
        <f t="shared" si="1"/>
        <v>142711</v>
      </c>
    </row>
    <row r="78" spans="1:5" x14ac:dyDescent="0.2">
      <c r="A78" s="20">
        <v>145597</v>
      </c>
      <c r="C78">
        <v>29715</v>
      </c>
      <c r="D78" t="s">
        <v>94</v>
      </c>
      <c r="E78" s="19">
        <f t="shared" si="1"/>
        <v>145597</v>
      </c>
    </row>
    <row r="79" spans="1:5" x14ac:dyDescent="0.2">
      <c r="A79" s="20">
        <v>142710</v>
      </c>
      <c r="C79">
        <v>27982</v>
      </c>
      <c r="D79" t="s">
        <v>95</v>
      </c>
      <c r="E79" s="19">
        <f t="shared" si="1"/>
        <v>142710</v>
      </c>
    </row>
    <row r="80" spans="1:5" x14ac:dyDescent="0.2">
      <c r="A80" s="20">
        <v>146904</v>
      </c>
      <c r="C80">
        <v>30116</v>
      </c>
      <c r="D80" t="s">
        <v>96</v>
      </c>
      <c r="E80" s="19">
        <f t="shared" si="1"/>
        <v>146904</v>
      </c>
    </row>
    <row r="81" spans="1:5" x14ac:dyDescent="0.2">
      <c r="A81" s="20">
        <v>146906</v>
      </c>
      <c r="C81">
        <v>30117</v>
      </c>
      <c r="D81" t="s">
        <v>97</v>
      </c>
      <c r="E81" s="19">
        <f t="shared" si="1"/>
        <v>146906</v>
      </c>
    </row>
    <row r="82" spans="1:5" x14ac:dyDescent="0.2">
      <c r="A82" s="20">
        <v>146905</v>
      </c>
      <c r="C82">
        <v>30118</v>
      </c>
      <c r="D82" t="s">
        <v>98</v>
      </c>
      <c r="E82" s="19">
        <f t="shared" si="1"/>
        <v>146905</v>
      </c>
    </row>
    <row r="83" spans="1:5" x14ac:dyDescent="0.2">
      <c r="A83" s="20">
        <v>146911</v>
      </c>
      <c r="C83">
        <v>30119</v>
      </c>
      <c r="D83" t="s">
        <v>99</v>
      </c>
      <c r="E83" s="19">
        <f t="shared" si="1"/>
        <v>146911</v>
      </c>
    </row>
    <row r="84" spans="1:5" x14ac:dyDescent="0.2">
      <c r="A84" s="20">
        <v>146908</v>
      </c>
      <c r="C84">
        <v>30120</v>
      </c>
      <c r="D84" t="s">
        <v>100</v>
      </c>
      <c r="E84" s="19">
        <f t="shared" si="1"/>
        <v>146908</v>
      </c>
    </row>
    <row r="85" spans="1:5" x14ac:dyDescent="0.2">
      <c r="A85" s="20">
        <v>146910</v>
      </c>
      <c r="C85">
        <v>30121</v>
      </c>
      <c r="D85" t="s">
        <v>101</v>
      </c>
      <c r="E85" s="19">
        <f t="shared" si="1"/>
        <v>146910</v>
      </c>
    </row>
    <row r="86" spans="1:5" x14ac:dyDescent="0.2">
      <c r="A86" s="20">
        <v>146903</v>
      </c>
      <c r="C86">
        <v>30122</v>
      </c>
      <c r="D86" t="s">
        <v>102</v>
      </c>
      <c r="E86" s="19">
        <f t="shared" si="1"/>
        <v>146903</v>
      </c>
    </row>
    <row r="87" spans="1:5" x14ac:dyDescent="0.2">
      <c r="A87" s="20">
        <v>146907</v>
      </c>
      <c r="C87">
        <v>30123</v>
      </c>
      <c r="D87" t="s">
        <v>103</v>
      </c>
      <c r="E87" s="19">
        <f t="shared" si="1"/>
        <v>146907</v>
      </c>
    </row>
    <row r="88" spans="1:5" x14ac:dyDescent="0.2">
      <c r="A88" s="20">
        <v>146909</v>
      </c>
      <c r="C88">
        <v>30124</v>
      </c>
      <c r="D88" t="s">
        <v>104</v>
      </c>
      <c r="E88" s="19">
        <f t="shared" si="1"/>
        <v>146909</v>
      </c>
    </row>
    <row r="89" spans="1:5" x14ac:dyDescent="0.2">
      <c r="A89" s="20">
        <v>146919</v>
      </c>
      <c r="C89">
        <v>30189</v>
      </c>
      <c r="D89" t="s">
        <v>105</v>
      </c>
      <c r="E89" s="19">
        <f t="shared" si="1"/>
        <v>146919</v>
      </c>
    </row>
    <row r="90" spans="1:5" x14ac:dyDescent="0.2">
      <c r="A90">
        <v>146967</v>
      </c>
      <c r="C90">
        <v>30220</v>
      </c>
      <c r="D90" t="s">
        <v>106</v>
      </c>
      <c r="E90" s="19">
        <f t="shared" si="1"/>
        <v>146967</v>
      </c>
    </row>
    <row r="91" spans="1:5" x14ac:dyDescent="0.2">
      <c r="A91">
        <v>131909</v>
      </c>
      <c r="C91">
        <v>30244</v>
      </c>
      <c r="D91" t="s">
        <v>107</v>
      </c>
      <c r="E91" s="19">
        <f t="shared" si="1"/>
        <v>131909</v>
      </c>
    </row>
    <row r="92" spans="1:5" x14ac:dyDescent="0.2">
      <c r="A92">
        <v>146925</v>
      </c>
      <c r="B92" t="s">
        <v>108</v>
      </c>
      <c r="C92">
        <v>30213</v>
      </c>
      <c r="D92" t="s">
        <v>109</v>
      </c>
      <c r="E92" s="19">
        <f t="shared" si="1"/>
        <v>146925</v>
      </c>
    </row>
    <row r="93" spans="1:5" x14ac:dyDescent="0.2">
      <c r="A93">
        <v>154301</v>
      </c>
      <c r="B93" t="s">
        <v>110</v>
      </c>
      <c r="C93">
        <v>30869</v>
      </c>
      <c r="D93" t="s">
        <v>110</v>
      </c>
      <c r="E93" s="19">
        <f t="shared" si="1"/>
        <v>154301</v>
      </c>
    </row>
    <row r="94" spans="1:5" x14ac:dyDescent="0.2">
      <c r="A94">
        <v>154374</v>
      </c>
      <c r="B94" t="s">
        <v>111</v>
      </c>
      <c r="C94">
        <v>30903</v>
      </c>
      <c r="D94" t="s">
        <v>111</v>
      </c>
      <c r="E94" s="19">
        <f t="shared" si="1"/>
        <v>154374</v>
      </c>
    </row>
    <row r="95" spans="1:5" x14ac:dyDescent="0.2">
      <c r="A95">
        <v>154373</v>
      </c>
      <c r="B95" t="s">
        <v>112</v>
      </c>
      <c r="C95">
        <v>30900</v>
      </c>
      <c r="D95" t="s">
        <v>112</v>
      </c>
      <c r="E95" s="19">
        <f t="shared" si="1"/>
        <v>154373</v>
      </c>
    </row>
    <row r="96" spans="1:5" x14ac:dyDescent="0.2">
      <c r="A96">
        <v>154375</v>
      </c>
      <c r="B96" t="s">
        <v>113</v>
      </c>
      <c r="C96">
        <v>30901</v>
      </c>
      <c r="D96" t="s">
        <v>113</v>
      </c>
      <c r="E96" s="19">
        <f t="shared" si="1"/>
        <v>154375</v>
      </c>
    </row>
    <row r="97" spans="1:5" x14ac:dyDescent="0.2">
      <c r="A97">
        <v>154376</v>
      </c>
      <c r="B97" t="s">
        <v>114</v>
      </c>
      <c r="C97">
        <v>30902</v>
      </c>
      <c r="D97" t="s">
        <v>114</v>
      </c>
      <c r="E97" s="19">
        <f t="shared" si="1"/>
        <v>154376</v>
      </c>
    </row>
    <row r="98" spans="1:5" x14ac:dyDescent="0.2">
      <c r="A98">
        <v>154455</v>
      </c>
      <c r="B98" t="s">
        <v>115</v>
      </c>
      <c r="C98">
        <v>30911</v>
      </c>
      <c r="D98" t="s">
        <v>115</v>
      </c>
      <c r="E98" s="19">
        <f t="shared" si="1"/>
        <v>154455</v>
      </c>
    </row>
    <row r="99" spans="1:5" x14ac:dyDescent="0.2">
      <c r="A99">
        <v>143477</v>
      </c>
      <c r="B99" t="s">
        <v>116</v>
      </c>
      <c r="C99">
        <v>30914</v>
      </c>
      <c r="D99" t="s">
        <v>116</v>
      </c>
      <c r="E99" s="19">
        <f t="shared" si="1"/>
        <v>143477</v>
      </c>
    </row>
    <row r="100" spans="1:5" x14ac:dyDescent="0.2">
      <c r="A100">
        <v>100413</v>
      </c>
      <c r="B100" t="s">
        <v>117</v>
      </c>
      <c r="C100">
        <v>28488</v>
      </c>
      <c r="D100" t="s">
        <v>117</v>
      </c>
      <c r="E100" s="19">
        <f t="shared" si="1"/>
        <v>100413</v>
      </c>
    </row>
    <row r="101" spans="1:5" x14ac:dyDescent="0.2">
      <c r="A101">
        <v>154456</v>
      </c>
      <c r="B101" t="s">
        <v>118</v>
      </c>
      <c r="C101">
        <v>30913</v>
      </c>
      <c r="D101" t="s">
        <v>119</v>
      </c>
      <c r="E101" s="19">
        <f t="shared" si="1"/>
        <v>154456</v>
      </c>
    </row>
    <row r="102" spans="1:5" x14ac:dyDescent="0.2">
      <c r="A102">
        <v>154454</v>
      </c>
      <c r="B102" t="s">
        <v>126</v>
      </c>
      <c r="C102">
        <v>30871</v>
      </c>
      <c r="D102" t="s">
        <v>127</v>
      </c>
      <c r="E102" s="19">
        <f t="shared" si="1"/>
        <v>154454</v>
      </c>
    </row>
    <row r="103" spans="1:5" x14ac:dyDescent="0.2">
      <c r="A103">
        <v>154463</v>
      </c>
      <c r="B103" t="s">
        <v>125</v>
      </c>
      <c r="C103">
        <v>30883</v>
      </c>
      <c r="D103" t="s">
        <v>128</v>
      </c>
      <c r="E103" s="19">
        <f t="shared" si="1"/>
        <v>154463</v>
      </c>
    </row>
    <row r="104" spans="1:5" x14ac:dyDescent="0.2">
      <c r="A104">
        <v>154582</v>
      </c>
      <c r="B104" t="s">
        <v>129</v>
      </c>
      <c r="C104">
        <v>26470</v>
      </c>
      <c r="D104" t="s">
        <v>146</v>
      </c>
      <c r="E104" s="19">
        <f t="shared" si="1"/>
        <v>154582</v>
      </c>
    </row>
    <row r="105" spans="1:5" x14ac:dyDescent="0.2">
      <c r="A105">
        <v>154572</v>
      </c>
      <c r="B105" t="s">
        <v>130</v>
      </c>
      <c r="C105">
        <v>26471</v>
      </c>
      <c r="D105" t="s">
        <v>147</v>
      </c>
      <c r="E105" s="19">
        <f t="shared" si="1"/>
        <v>154572</v>
      </c>
    </row>
    <row r="106" spans="1:5" x14ac:dyDescent="0.2">
      <c r="A106">
        <v>154581</v>
      </c>
      <c r="B106" t="s">
        <v>131</v>
      </c>
      <c r="C106">
        <v>7104</v>
      </c>
      <c r="D106" t="s">
        <v>148</v>
      </c>
      <c r="E106" s="19">
        <f t="shared" si="1"/>
        <v>154581</v>
      </c>
    </row>
    <row r="107" spans="1:5" x14ac:dyDescent="0.2">
      <c r="A107">
        <v>154580</v>
      </c>
      <c r="B107" t="s">
        <v>132</v>
      </c>
      <c r="C107">
        <v>27921</v>
      </c>
      <c r="D107" t="s">
        <v>149</v>
      </c>
      <c r="E107" s="19">
        <f t="shared" si="1"/>
        <v>154580</v>
      </c>
    </row>
    <row r="108" spans="1:5" x14ac:dyDescent="0.2">
      <c r="A108">
        <v>154583</v>
      </c>
      <c r="B108" t="s">
        <v>133</v>
      </c>
      <c r="C108">
        <v>26032</v>
      </c>
      <c r="D108" t="s">
        <v>150</v>
      </c>
      <c r="E108" s="19">
        <f t="shared" si="1"/>
        <v>154583</v>
      </c>
    </row>
    <row r="109" spans="1:5" x14ac:dyDescent="0.2">
      <c r="A109">
        <v>154587</v>
      </c>
      <c r="B109" t="s">
        <v>134</v>
      </c>
      <c r="C109">
        <v>24430</v>
      </c>
      <c r="D109" t="s">
        <v>151</v>
      </c>
      <c r="E109" s="19">
        <f t="shared" si="1"/>
        <v>154587</v>
      </c>
    </row>
    <row r="110" spans="1:5" x14ac:dyDescent="0.2">
      <c r="A110">
        <v>154573</v>
      </c>
      <c r="B110" t="s">
        <v>135</v>
      </c>
      <c r="C110">
        <v>21010</v>
      </c>
      <c r="D110" t="s">
        <v>152</v>
      </c>
      <c r="E110" s="19">
        <f t="shared" si="1"/>
        <v>154573</v>
      </c>
    </row>
    <row r="111" spans="1:5" x14ac:dyDescent="0.2">
      <c r="A111">
        <v>154575</v>
      </c>
      <c r="B111" t="s">
        <v>136</v>
      </c>
      <c r="C111">
        <v>26692</v>
      </c>
      <c r="D111" t="s">
        <v>153</v>
      </c>
      <c r="E111" s="19">
        <f t="shared" si="1"/>
        <v>154575</v>
      </c>
    </row>
    <row r="112" spans="1:5" x14ac:dyDescent="0.2">
      <c r="A112">
        <v>154586</v>
      </c>
      <c r="B112" t="s">
        <v>137</v>
      </c>
      <c r="C112">
        <v>30104</v>
      </c>
      <c r="D112" t="s">
        <v>154</v>
      </c>
      <c r="E112" s="19">
        <f t="shared" si="1"/>
        <v>154586</v>
      </c>
    </row>
    <row r="113" spans="1:5" x14ac:dyDescent="0.2">
      <c r="A113">
        <v>154579</v>
      </c>
      <c r="B113" t="s">
        <v>138</v>
      </c>
      <c r="C113">
        <v>26038</v>
      </c>
      <c r="D113" t="s">
        <v>155</v>
      </c>
      <c r="E113" s="19">
        <f t="shared" si="1"/>
        <v>154579</v>
      </c>
    </row>
    <row r="114" spans="1:5" x14ac:dyDescent="0.2">
      <c r="A114">
        <v>154574</v>
      </c>
      <c r="B114" t="s">
        <v>139</v>
      </c>
      <c r="C114">
        <v>24772</v>
      </c>
      <c r="D114" t="s">
        <v>156</v>
      </c>
      <c r="E114" s="19">
        <f t="shared" si="1"/>
        <v>154574</v>
      </c>
    </row>
    <row r="115" spans="1:5" x14ac:dyDescent="0.2">
      <c r="A115">
        <v>154585</v>
      </c>
      <c r="B115" t="s">
        <v>140</v>
      </c>
      <c r="C115">
        <v>20163</v>
      </c>
      <c r="D115" t="s">
        <v>157</v>
      </c>
      <c r="E115" s="19">
        <f t="shared" si="1"/>
        <v>154585</v>
      </c>
    </row>
    <row r="116" spans="1:5" x14ac:dyDescent="0.2">
      <c r="A116">
        <v>154584</v>
      </c>
      <c r="B116" t="s">
        <v>141</v>
      </c>
      <c r="C116">
        <v>18470</v>
      </c>
      <c r="D116" t="s">
        <v>158</v>
      </c>
      <c r="E116" s="19">
        <f t="shared" si="1"/>
        <v>154584</v>
      </c>
    </row>
    <row r="117" spans="1:5" x14ac:dyDescent="0.2">
      <c r="A117">
        <v>154578</v>
      </c>
      <c r="B117" t="s">
        <v>142</v>
      </c>
      <c r="C117">
        <v>29922</v>
      </c>
      <c r="D117" t="s">
        <v>159</v>
      </c>
      <c r="E117" s="19">
        <f t="shared" si="1"/>
        <v>154578</v>
      </c>
    </row>
    <row r="118" spans="1:5" x14ac:dyDescent="0.2">
      <c r="A118">
        <v>154588</v>
      </c>
      <c r="B118" t="s">
        <v>143</v>
      </c>
      <c r="C118">
        <v>26552</v>
      </c>
      <c r="D118" t="s">
        <v>160</v>
      </c>
      <c r="E118" s="19">
        <f t="shared" si="1"/>
        <v>154588</v>
      </c>
    </row>
    <row r="119" spans="1:5" x14ac:dyDescent="0.2">
      <c r="A119">
        <v>154576</v>
      </c>
      <c r="B119" t="s">
        <v>144</v>
      </c>
      <c r="C119">
        <v>24984</v>
      </c>
      <c r="D119" t="s">
        <v>161</v>
      </c>
      <c r="E119" s="19">
        <f t="shared" si="1"/>
        <v>154576</v>
      </c>
    </row>
    <row r="120" spans="1:5" x14ac:dyDescent="0.2">
      <c r="A120">
        <v>154577</v>
      </c>
      <c r="B120" t="s">
        <v>145</v>
      </c>
      <c r="C120">
        <v>2134</v>
      </c>
      <c r="D120" t="s">
        <v>162</v>
      </c>
      <c r="E120" s="19">
        <f t="shared" si="1"/>
        <v>154577</v>
      </c>
    </row>
    <row r="121" spans="1:5" x14ac:dyDescent="0.2">
      <c r="A121">
        <v>154892</v>
      </c>
      <c r="B121" t="s">
        <v>163</v>
      </c>
      <c r="C121">
        <v>20348</v>
      </c>
      <c r="D121" t="s">
        <v>163</v>
      </c>
      <c r="E121" s="19">
        <f t="shared" si="1"/>
        <v>154892</v>
      </c>
    </row>
    <row r="122" spans="1:5" x14ac:dyDescent="0.2">
      <c r="A122">
        <v>154891</v>
      </c>
      <c r="B122" s="28" t="s">
        <v>164</v>
      </c>
      <c r="C122">
        <v>21922</v>
      </c>
      <c r="D122" s="28" t="s">
        <v>164</v>
      </c>
      <c r="E122" s="19">
        <f t="shared" si="1"/>
        <v>154891</v>
      </c>
    </row>
    <row r="123" spans="1:5" x14ac:dyDescent="0.2">
      <c r="A123">
        <v>155043</v>
      </c>
      <c r="B123" t="s">
        <v>165</v>
      </c>
      <c r="C123">
        <v>30998</v>
      </c>
      <c r="D123" t="s">
        <v>165</v>
      </c>
      <c r="E123" s="19">
        <f t="shared" si="1"/>
        <v>155043</v>
      </c>
    </row>
    <row r="124" spans="1:5" x14ac:dyDescent="0.2">
      <c r="A124">
        <v>155132</v>
      </c>
      <c r="B124" t="s">
        <v>166</v>
      </c>
      <c r="C124">
        <v>996</v>
      </c>
      <c r="D124" t="s">
        <v>166</v>
      </c>
      <c r="E124" s="19">
        <f t="shared" si="1"/>
        <v>155132</v>
      </c>
    </row>
    <row r="125" spans="1:5" x14ac:dyDescent="0.2">
      <c r="A125">
        <v>155131</v>
      </c>
      <c r="B125" t="s">
        <v>167</v>
      </c>
      <c r="C125">
        <v>29137</v>
      </c>
      <c r="D125" t="s">
        <v>167</v>
      </c>
      <c r="E125" s="19">
        <f t="shared" si="1"/>
        <v>155131</v>
      </c>
    </row>
    <row r="126" spans="1:5" x14ac:dyDescent="0.2">
      <c r="A126">
        <v>155129</v>
      </c>
      <c r="B126" t="s">
        <v>168</v>
      </c>
      <c r="C126">
        <v>28642</v>
      </c>
      <c r="D126" t="s">
        <v>168</v>
      </c>
      <c r="E126" s="19">
        <f t="shared" si="1"/>
        <v>155129</v>
      </c>
    </row>
    <row r="127" spans="1:5" x14ac:dyDescent="0.2">
      <c r="A127">
        <v>155130</v>
      </c>
      <c r="B127" t="s">
        <v>169</v>
      </c>
      <c r="C127">
        <v>28789</v>
      </c>
      <c r="D127" t="s">
        <v>169</v>
      </c>
      <c r="E127" s="19">
        <f t="shared" si="1"/>
        <v>155130</v>
      </c>
    </row>
    <row r="128" spans="1:5" x14ac:dyDescent="0.2">
      <c r="A128">
        <v>150524</v>
      </c>
      <c r="B128" t="s">
        <v>170</v>
      </c>
      <c r="C128">
        <v>26900</v>
      </c>
      <c r="D128" t="s">
        <v>170</v>
      </c>
      <c r="E128" s="19">
        <f t="shared" si="1"/>
        <v>150524</v>
      </c>
    </row>
    <row r="129" spans="1:5" x14ac:dyDescent="0.2">
      <c r="A129">
        <v>153415</v>
      </c>
      <c r="B129" t="s">
        <v>171</v>
      </c>
      <c r="C129">
        <v>26911</v>
      </c>
      <c r="D129" t="s">
        <v>171</v>
      </c>
      <c r="E129" s="19">
        <f t="shared" si="1"/>
        <v>153415</v>
      </c>
    </row>
    <row r="130" spans="1:5" x14ac:dyDescent="0.2">
      <c r="A130">
        <v>155344</v>
      </c>
      <c r="B130" t="s">
        <v>172</v>
      </c>
      <c r="C130">
        <v>30889</v>
      </c>
      <c r="D130" t="s">
        <v>172</v>
      </c>
      <c r="E130" s="19">
        <f t="shared" si="1"/>
        <v>155344</v>
      </c>
    </row>
    <row r="131" spans="1:5" x14ac:dyDescent="0.2">
      <c r="A131">
        <v>155346</v>
      </c>
      <c r="B131" t="s">
        <v>173</v>
      </c>
      <c r="C131">
        <v>31046</v>
      </c>
      <c r="D131" t="s">
        <v>173</v>
      </c>
      <c r="E131" s="19">
        <f t="shared" si="1"/>
        <v>155346</v>
      </c>
    </row>
    <row r="132" spans="1:5" x14ac:dyDescent="0.2">
      <c r="A132">
        <v>155345</v>
      </c>
      <c r="B132" t="s">
        <v>174</v>
      </c>
      <c r="C132">
        <v>31042</v>
      </c>
      <c r="D132" t="s">
        <v>174</v>
      </c>
      <c r="E132" s="19">
        <f t="shared" si="1"/>
        <v>155345</v>
      </c>
    </row>
    <row r="133" spans="1:5" x14ac:dyDescent="0.2">
      <c r="A133">
        <v>155360</v>
      </c>
      <c r="B133" t="s">
        <v>175</v>
      </c>
      <c r="C133">
        <v>27925</v>
      </c>
      <c r="D133" t="s">
        <v>175</v>
      </c>
      <c r="E133" s="19">
        <f t="shared" si="1"/>
        <v>155360</v>
      </c>
    </row>
    <row r="134" spans="1:5" x14ac:dyDescent="0.2">
      <c r="A134">
        <v>155362</v>
      </c>
      <c r="B134" t="s">
        <v>176</v>
      </c>
      <c r="C134">
        <v>31059</v>
      </c>
      <c r="D134" t="s">
        <v>176</v>
      </c>
      <c r="E134" s="19">
        <f t="shared" si="1"/>
        <v>155362</v>
      </c>
    </row>
    <row r="135" spans="1:5" x14ac:dyDescent="0.2">
      <c r="A135">
        <v>155361</v>
      </c>
      <c r="B135" t="s">
        <v>177</v>
      </c>
      <c r="C135">
        <v>27667</v>
      </c>
      <c r="D135" t="s">
        <v>177</v>
      </c>
      <c r="E135" s="19">
        <f t="shared" si="1"/>
        <v>155361</v>
      </c>
    </row>
    <row r="136" spans="1:5" x14ac:dyDescent="0.2">
      <c r="A136">
        <v>152455</v>
      </c>
      <c r="B136" t="s">
        <v>178</v>
      </c>
      <c r="C136">
        <v>28070</v>
      </c>
      <c r="D136" t="s">
        <v>178</v>
      </c>
      <c r="E136" s="19">
        <f t="shared" si="1"/>
        <v>152455</v>
      </c>
    </row>
    <row r="137" spans="1:5" x14ac:dyDescent="0.2">
      <c r="A137">
        <v>152506</v>
      </c>
      <c r="B137" t="s">
        <v>179</v>
      </c>
      <c r="C137">
        <v>10891</v>
      </c>
      <c r="D137" t="s">
        <v>179</v>
      </c>
      <c r="E137" s="19">
        <f t="shared" si="1"/>
        <v>152506</v>
      </c>
    </row>
    <row r="138" spans="1:5" x14ac:dyDescent="0.2">
      <c r="A138">
        <v>155478</v>
      </c>
      <c r="B138" t="s">
        <v>180</v>
      </c>
      <c r="C138">
        <v>31119</v>
      </c>
      <c r="D138" t="s">
        <v>180</v>
      </c>
      <c r="E138" s="19">
        <f t="shared" si="1"/>
        <v>155478</v>
      </c>
    </row>
    <row r="139" spans="1:5" x14ac:dyDescent="0.2">
      <c r="A139" s="20">
        <v>155564</v>
      </c>
      <c r="B139" t="s">
        <v>184</v>
      </c>
      <c r="C139">
        <v>31135</v>
      </c>
      <c r="D139" t="s">
        <v>182</v>
      </c>
      <c r="E139" s="19">
        <f t="shared" si="1"/>
        <v>155564</v>
      </c>
    </row>
    <row r="140" spans="1:5" x14ac:dyDescent="0.2">
      <c r="A140" s="20">
        <v>155565</v>
      </c>
      <c r="B140" t="s">
        <v>185</v>
      </c>
      <c r="C140">
        <v>31136</v>
      </c>
      <c r="D140" t="s">
        <v>183</v>
      </c>
      <c r="E140" s="19">
        <f t="shared" ref="E140:E155" si="2">A140</f>
        <v>155565</v>
      </c>
    </row>
    <row r="141" spans="1:5" x14ac:dyDescent="0.2">
      <c r="A141">
        <v>155526</v>
      </c>
      <c r="B141" s="25" t="s">
        <v>190</v>
      </c>
      <c r="C141">
        <v>31060</v>
      </c>
      <c r="D141" t="s">
        <v>191</v>
      </c>
      <c r="E141" s="19">
        <f t="shared" si="2"/>
        <v>155526</v>
      </c>
    </row>
    <row r="142" spans="1:5" x14ac:dyDescent="0.2">
      <c r="A142">
        <v>155574</v>
      </c>
      <c r="B142" t="s">
        <v>193</v>
      </c>
      <c r="C142">
        <v>31120</v>
      </c>
      <c r="D142" t="s">
        <v>195</v>
      </c>
      <c r="E142" s="19">
        <f t="shared" si="2"/>
        <v>155574</v>
      </c>
    </row>
    <row r="143" spans="1:5" x14ac:dyDescent="0.2">
      <c r="A143">
        <v>155573</v>
      </c>
      <c r="B143" t="s">
        <v>194</v>
      </c>
      <c r="C143">
        <v>31118</v>
      </c>
      <c r="D143" t="s">
        <v>196</v>
      </c>
      <c r="E143" s="19">
        <f t="shared" si="2"/>
        <v>155573</v>
      </c>
    </row>
    <row r="144" spans="1:5" x14ac:dyDescent="0.2">
      <c r="A144">
        <v>150196</v>
      </c>
      <c r="B144" t="s">
        <v>198</v>
      </c>
      <c r="C144">
        <v>24323</v>
      </c>
      <c r="D144" t="s">
        <v>198</v>
      </c>
      <c r="E144" s="19">
        <f t="shared" si="2"/>
        <v>150196</v>
      </c>
    </row>
    <row r="145" spans="1:5" x14ac:dyDescent="0.2">
      <c r="A145">
        <v>150784</v>
      </c>
      <c r="B145" t="s">
        <v>199</v>
      </c>
      <c r="C145">
        <v>27622</v>
      </c>
      <c r="D145" t="s">
        <v>199</v>
      </c>
      <c r="E145" s="19">
        <f t="shared" si="2"/>
        <v>150784</v>
      </c>
    </row>
    <row r="146" spans="1:5" x14ac:dyDescent="0.2">
      <c r="A146">
        <v>156896</v>
      </c>
      <c r="B146" t="s">
        <v>200</v>
      </c>
      <c r="C146">
        <v>31277</v>
      </c>
      <c r="D146" t="s">
        <v>200</v>
      </c>
      <c r="E146" s="19">
        <f t="shared" si="2"/>
        <v>156896</v>
      </c>
    </row>
    <row r="147" spans="1:5" x14ac:dyDescent="0.2">
      <c r="A147">
        <v>156813</v>
      </c>
      <c r="B147" t="s">
        <v>201</v>
      </c>
      <c r="C147">
        <v>31263</v>
      </c>
      <c r="D147" t="s">
        <v>201</v>
      </c>
      <c r="E147" s="19">
        <f t="shared" si="2"/>
        <v>156813</v>
      </c>
    </row>
    <row r="148" spans="1:5" x14ac:dyDescent="0.2">
      <c r="E148" s="19">
        <f t="shared" si="2"/>
        <v>0</v>
      </c>
    </row>
    <row r="149" spans="1:5" x14ac:dyDescent="0.2">
      <c r="E149" s="19">
        <f t="shared" si="2"/>
        <v>0</v>
      </c>
    </row>
    <row r="150" spans="1:5" x14ac:dyDescent="0.2">
      <c r="E150" s="19">
        <f t="shared" si="2"/>
        <v>0</v>
      </c>
    </row>
    <row r="151" spans="1:5" x14ac:dyDescent="0.2">
      <c r="E151" s="19">
        <f t="shared" si="2"/>
        <v>0</v>
      </c>
    </row>
    <row r="152" spans="1:5" x14ac:dyDescent="0.2">
      <c r="E152" s="19">
        <f t="shared" si="2"/>
        <v>0</v>
      </c>
    </row>
    <row r="153" spans="1:5" x14ac:dyDescent="0.2">
      <c r="E153" s="19">
        <f t="shared" si="2"/>
        <v>0</v>
      </c>
    </row>
    <row r="154" spans="1:5" x14ac:dyDescent="0.2">
      <c r="E154" s="19">
        <f t="shared" si="2"/>
        <v>0</v>
      </c>
    </row>
    <row r="155" spans="1:5" x14ac:dyDescent="0.2">
      <c r="E155" s="19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workbookViewId="0">
      <selection activeCell="A22" sqref="A1:XFD1048576"/>
    </sheetView>
  </sheetViews>
  <sheetFormatPr defaultColWidth="10.5" defaultRowHeight="11.45" customHeight="1" x14ac:dyDescent="0.2"/>
  <cols>
    <col min="1" max="1" width="18.5" style="23" customWidth="1"/>
    <col min="2" max="2" width="58.1640625" style="23" customWidth="1"/>
    <col min="3" max="3" width="11.6640625" style="23" customWidth="1"/>
    <col min="4" max="4" width="23.33203125" style="23" customWidth="1"/>
    <col min="5" max="5" width="10.5" style="23" customWidth="1"/>
    <col min="6" max="7" width="23.33203125" style="23" customWidth="1"/>
    <col min="8" max="8" width="10.5" style="23" customWidth="1"/>
    <col min="9" max="10" width="23.33203125" style="23" customWidth="1"/>
    <col min="11" max="12" width="17.5" style="23" customWidth="1"/>
    <col min="13" max="13" width="10.5" style="23" customWidth="1"/>
    <col min="14" max="14" width="17.5" style="23" customWidth="1"/>
  </cols>
  <sheetData>
    <row r="1" spans="1:4" ht="11.25" x14ac:dyDescent="0.2">
      <c r="A1" s="22" t="s">
        <v>120</v>
      </c>
      <c r="B1" s="22" t="s">
        <v>121</v>
      </c>
      <c r="C1" s="22" t="s">
        <v>122</v>
      </c>
      <c r="D1" s="22" t="s">
        <v>123</v>
      </c>
    </row>
    <row r="2" spans="1:4" ht="11.25" x14ac:dyDescent="0.2">
      <c r="A2" s="24">
        <v>154301</v>
      </c>
      <c r="B2" s="25" t="s">
        <v>202</v>
      </c>
      <c r="C2" s="26">
        <v>788</v>
      </c>
      <c r="D2" s="25" t="s">
        <v>124</v>
      </c>
    </row>
    <row r="3" spans="1:4" ht="11.25" x14ac:dyDescent="0.2">
      <c r="A3" s="24">
        <v>142706</v>
      </c>
      <c r="B3" s="25" t="s">
        <v>186</v>
      </c>
      <c r="C3" s="26">
        <v>960</v>
      </c>
      <c r="D3" s="25" t="s">
        <v>124</v>
      </c>
    </row>
    <row r="4" spans="1:4" ht="11.25" x14ac:dyDescent="0.2">
      <c r="A4" s="24">
        <v>145832</v>
      </c>
      <c r="B4" s="25" t="s">
        <v>187</v>
      </c>
      <c r="C4" s="26">
        <v>312</v>
      </c>
      <c r="D4" s="25" t="s">
        <v>124</v>
      </c>
    </row>
    <row r="5" spans="1:4" ht="11.25" x14ac:dyDescent="0.2">
      <c r="A5" s="24">
        <v>142701</v>
      </c>
      <c r="B5" s="25" t="s">
        <v>203</v>
      </c>
      <c r="C5" s="26">
        <v>244</v>
      </c>
      <c r="D5" s="25" t="s">
        <v>124</v>
      </c>
    </row>
    <row r="6" spans="1:4" ht="11.25" x14ac:dyDescent="0.2">
      <c r="A6" s="24">
        <v>142699</v>
      </c>
      <c r="B6" s="25" t="s">
        <v>192</v>
      </c>
      <c r="C6" s="26">
        <v>1220</v>
      </c>
      <c r="D6" s="25" t="s">
        <v>124</v>
      </c>
    </row>
    <row r="7" spans="1:4" ht="11.25" x14ac:dyDescent="0.2">
      <c r="A7" s="24">
        <v>145825</v>
      </c>
      <c r="B7" s="25" t="s">
        <v>188</v>
      </c>
      <c r="C7" s="26">
        <v>295</v>
      </c>
      <c r="D7" s="25" t="s">
        <v>124</v>
      </c>
    </row>
    <row r="8" spans="1:4" ht="11.25" x14ac:dyDescent="0.2">
      <c r="A8" s="24">
        <v>142705</v>
      </c>
      <c r="B8" s="25" t="s">
        <v>189</v>
      </c>
      <c r="C8" s="26">
        <v>550</v>
      </c>
      <c r="D8" s="25" t="s">
        <v>124</v>
      </c>
    </row>
    <row r="9" spans="1:4" ht="11.25" x14ac:dyDescent="0.2">
      <c r="A9" s="24">
        <v>145829</v>
      </c>
      <c r="B9" s="25" t="s">
        <v>197</v>
      </c>
      <c r="C9" s="26">
        <v>295</v>
      </c>
      <c r="D9" s="25" t="s">
        <v>124</v>
      </c>
    </row>
    <row r="10" spans="1:4" ht="11.25" x14ac:dyDescent="0.2">
      <c r="A10" s="24">
        <v>142703</v>
      </c>
      <c r="B10" s="25" t="s">
        <v>204</v>
      </c>
      <c r="C10" s="26">
        <v>1424</v>
      </c>
      <c r="D10" s="25" t="s">
        <v>124</v>
      </c>
    </row>
    <row r="11" spans="1:4" ht="11.25" x14ac:dyDescent="0.2">
      <c r="A11" s="24">
        <v>142709</v>
      </c>
      <c r="B11" s="25" t="s">
        <v>205</v>
      </c>
      <c r="C11" s="26">
        <v>354</v>
      </c>
      <c r="D11" s="25" t="s">
        <v>124</v>
      </c>
    </row>
    <row r="12" spans="1:4" ht="11.25" x14ac:dyDescent="0.2">
      <c r="A12" s="24"/>
      <c r="B12" s="25"/>
      <c r="C12" s="26"/>
      <c r="D12" s="25"/>
    </row>
    <row r="13" spans="1:4" ht="11.25" x14ac:dyDescent="0.2">
      <c r="A13" s="24"/>
      <c r="B13" s="25"/>
      <c r="C13" s="26"/>
      <c r="D13" s="25"/>
    </row>
    <row r="14" spans="1:4" ht="11.25" x14ac:dyDescent="0.2">
      <c r="A14" s="24"/>
      <c r="B14" s="25"/>
      <c r="C14" s="26"/>
      <c r="D14" s="25"/>
    </row>
    <row r="15" spans="1:4" ht="11.25" x14ac:dyDescent="0.2">
      <c r="A15" s="24"/>
      <c r="B15" s="25"/>
      <c r="C15" s="26"/>
      <c r="D15" s="25"/>
    </row>
    <row r="16" spans="1:4" ht="11.25" x14ac:dyDescent="0.2">
      <c r="A16" s="24"/>
      <c r="B16" s="25"/>
      <c r="C16" s="26"/>
      <c r="D16" s="25"/>
    </row>
    <row r="17" spans="1:4" ht="11.25" x14ac:dyDescent="0.2">
      <c r="A17" s="24"/>
      <c r="B17" s="25"/>
      <c r="C17" s="26"/>
      <c r="D17" s="25"/>
    </row>
    <row r="18" spans="1:4" ht="11.25" x14ac:dyDescent="0.2">
      <c r="A18" s="24"/>
      <c r="B18" s="25"/>
      <c r="C18" s="26"/>
      <c r="D18" s="25"/>
    </row>
    <row r="19" spans="1:4" ht="11.25" x14ac:dyDescent="0.2">
      <c r="A19" s="24"/>
      <c r="B19" s="25"/>
      <c r="C19" s="26"/>
      <c r="D19" s="25"/>
    </row>
    <row r="20" spans="1:4" ht="11.25" x14ac:dyDescent="0.2">
      <c r="A20" s="24"/>
      <c r="B20" s="25"/>
      <c r="C20" s="26"/>
      <c r="D20" s="25"/>
    </row>
    <row r="21" spans="1:4" ht="11.25" x14ac:dyDescent="0.2">
      <c r="A21" s="24"/>
      <c r="B21" s="25"/>
      <c r="C21" s="26"/>
      <c r="D21" s="25"/>
    </row>
    <row r="22" spans="1:4" ht="11.25" x14ac:dyDescent="0.2">
      <c r="A22" s="24"/>
      <c r="B22" s="25"/>
      <c r="C22" s="26"/>
      <c r="D22" s="25"/>
    </row>
    <row r="23" spans="1:4" ht="11.25" x14ac:dyDescent="0.2">
      <c r="A23" s="24"/>
      <c r="B23" s="25"/>
      <c r="C23" s="26"/>
      <c r="D23" s="25"/>
    </row>
    <row r="24" spans="1:4" ht="11.25" x14ac:dyDescent="0.2">
      <c r="A24" s="24"/>
      <c r="B24" s="25"/>
      <c r="C24" s="26"/>
      <c r="D24" s="25"/>
    </row>
    <row r="25" spans="1:4" ht="11.45" customHeight="1" x14ac:dyDescent="0.2">
      <c r="A25" s="24"/>
      <c r="B25" s="25"/>
      <c r="C25" s="26"/>
      <c r="D25" s="25"/>
    </row>
    <row r="26" spans="1:4" ht="11.45" customHeight="1" x14ac:dyDescent="0.2">
      <c r="A26" s="24"/>
      <c r="B26" s="25"/>
      <c r="C26" s="26"/>
      <c r="D26" s="25"/>
    </row>
    <row r="27" spans="1:4" ht="11.45" customHeight="1" x14ac:dyDescent="0.2">
      <c r="A27" s="24"/>
      <c r="B27" s="25"/>
      <c r="C27" s="26"/>
      <c r="D27" s="25"/>
    </row>
    <row r="28" spans="1:4" ht="11.45" customHeight="1" x14ac:dyDescent="0.2">
      <c r="A28" s="24"/>
      <c r="B28" s="25"/>
      <c r="C28" s="26"/>
      <c r="D28" s="25"/>
    </row>
    <row r="29" spans="1:4" ht="11.45" customHeight="1" x14ac:dyDescent="0.2">
      <c r="A29" s="24"/>
      <c r="B29" s="25"/>
      <c r="C29" s="26"/>
      <c r="D29" s="25"/>
    </row>
    <row r="30" spans="1:4" ht="11.45" customHeight="1" x14ac:dyDescent="0.2">
      <c r="A30" s="24"/>
      <c r="B30" s="25"/>
      <c r="C30" s="26"/>
      <c r="D30" s="25"/>
    </row>
    <row r="31" spans="1:4" ht="11.45" customHeight="1" x14ac:dyDescent="0.2">
      <c r="A31" s="24"/>
      <c r="B31" s="25"/>
      <c r="C31" s="26"/>
      <c r="D31" s="25"/>
    </row>
    <row r="32" spans="1:4" ht="11.45" customHeight="1" x14ac:dyDescent="0.2">
      <c r="A32" s="24"/>
      <c r="B32" s="25"/>
      <c r="C32" s="26"/>
      <c r="D32" s="25"/>
    </row>
    <row r="33" spans="1:4" ht="11.45" customHeight="1" x14ac:dyDescent="0.2">
      <c r="A33" s="24"/>
      <c r="B33" s="25"/>
      <c r="C33" s="26"/>
      <c r="D33" s="25"/>
    </row>
    <row r="34" spans="1:4" ht="11.45" customHeight="1" x14ac:dyDescent="0.2">
      <c r="A34" s="24"/>
      <c r="B34" s="25"/>
      <c r="C34" s="26"/>
      <c r="D34" s="25"/>
    </row>
    <row r="35" spans="1:4" ht="11.45" customHeight="1" x14ac:dyDescent="0.2">
      <c r="A35" s="24"/>
      <c r="B35" s="25"/>
      <c r="C35" s="26"/>
      <c r="D35" s="25"/>
    </row>
    <row r="36" spans="1:4" ht="11.45" customHeight="1" x14ac:dyDescent="0.2">
      <c r="A36" s="24"/>
      <c r="B36" s="25"/>
      <c r="C36" s="27"/>
      <c r="D36" s="25"/>
    </row>
    <row r="37" spans="1:4" ht="11.45" customHeight="1" x14ac:dyDescent="0.2">
      <c r="A37" s="24"/>
      <c r="B37" s="25"/>
      <c r="C37" s="27"/>
      <c r="D37" s="25"/>
    </row>
    <row r="38" spans="1:4" ht="11.45" customHeight="1" x14ac:dyDescent="0.2">
      <c r="A38" s="24"/>
      <c r="B38" s="25"/>
      <c r="C38" s="26"/>
      <c r="D38" s="25"/>
    </row>
    <row r="39" spans="1:4" ht="11.45" customHeight="1" x14ac:dyDescent="0.2">
      <c r="A39" s="24"/>
      <c r="B39" s="25"/>
      <c r="C39" s="26"/>
      <c r="D39" s="25"/>
    </row>
    <row r="40" spans="1:4" ht="11.45" customHeight="1" x14ac:dyDescent="0.2">
      <c r="A40" s="24"/>
      <c r="B40" s="25"/>
      <c r="C40" s="26"/>
      <c r="D40" s="25"/>
    </row>
    <row r="41" spans="1:4" ht="11.45" customHeight="1" x14ac:dyDescent="0.2">
      <c r="A41" s="24"/>
      <c r="B41" s="25"/>
      <c r="C41" s="26"/>
      <c r="D41" s="25"/>
    </row>
    <row r="42" spans="1:4" ht="11.45" customHeight="1" x14ac:dyDescent="0.2">
      <c r="A42" s="24"/>
      <c r="B42" s="25"/>
      <c r="C42" s="26"/>
      <c r="D42" s="25"/>
    </row>
    <row r="43" spans="1:4" ht="11.45" customHeight="1" x14ac:dyDescent="0.2">
      <c r="A43" s="24"/>
      <c r="B43" s="25"/>
      <c r="C43" s="26"/>
      <c r="D43" s="25"/>
    </row>
    <row r="44" spans="1:4" ht="11.45" customHeight="1" x14ac:dyDescent="0.2">
      <c r="A44" s="24"/>
      <c r="B44" s="25"/>
      <c r="C44" s="26"/>
      <c r="D44" s="25"/>
    </row>
    <row r="45" spans="1:4" ht="11.45" customHeight="1" x14ac:dyDescent="0.2">
      <c r="A45" s="24"/>
      <c r="B45" s="25"/>
      <c r="C45" s="26"/>
      <c r="D45" s="25"/>
    </row>
    <row r="46" spans="1:4" ht="11.45" customHeight="1" x14ac:dyDescent="0.2">
      <c r="A46" s="24"/>
      <c r="B46" s="25"/>
      <c r="C46" s="26"/>
      <c r="D46" s="25"/>
    </row>
    <row r="47" spans="1:4" ht="11.45" customHeight="1" x14ac:dyDescent="0.2">
      <c r="A47" s="24"/>
      <c r="B47" s="25"/>
      <c r="C47" s="26"/>
      <c r="D47" s="25"/>
    </row>
    <row r="48" spans="1:4" ht="11.45" customHeight="1" x14ac:dyDescent="0.2">
      <c r="A48" s="24"/>
      <c r="B48" s="25"/>
      <c r="C48" s="26"/>
      <c r="D48" s="25"/>
    </row>
    <row r="49" spans="1:4" ht="11.45" customHeight="1" x14ac:dyDescent="0.2">
      <c r="A49" s="24"/>
      <c r="B49" s="25"/>
      <c r="C49" s="26"/>
      <c r="D49" s="25"/>
    </row>
    <row r="50" spans="1:4" ht="11.45" customHeight="1" x14ac:dyDescent="0.2">
      <c r="A50" s="24"/>
      <c r="B50" s="25"/>
      <c r="C50" s="26"/>
      <c r="D50" s="25"/>
    </row>
    <row r="51" spans="1:4" ht="11.45" customHeight="1" x14ac:dyDescent="0.2">
      <c r="A51" s="24"/>
      <c r="B51" s="25"/>
      <c r="C51" s="26"/>
      <c r="D51" s="25"/>
    </row>
    <row r="52" spans="1:4" ht="11.45" customHeight="1" x14ac:dyDescent="0.2">
      <c r="A52" s="24"/>
      <c r="B52" s="25"/>
      <c r="C52" s="26"/>
      <c r="D52" s="25"/>
    </row>
    <row r="53" spans="1:4" ht="11.45" customHeight="1" x14ac:dyDescent="0.2">
      <c r="A53" s="24"/>
      <c r="B53" s="25"/>
      <c r="C53" s="26"/>
      <c r="D53" s="25"/>
    </row>
    <row r="54" spans="1:4" ht="11.45" customHeight="1" x14ac:dyDescent="0.2">
      <c r="A54" s="24"/>
      <c r="B54" s="25"/>
      <c r="C54" s="26"/>
      <c r="D54" s="25"/>
    </row>
    <row r="55" spans="1:4" ht="11.45" customHeight="1" x14ac:dyDescent="0.2">
      <c r="A55" s="24"/>
      <c r="B55" s="25"/>
      <c r="C55" s="26"/>
      <c r="D55" s="25"/>
    </row>
    <row r="56" spans="1:4" ht="11.45" customHeight="1" x14ac:dyDescent="0.2">
      <c r="A56" s="24"/>
      <c r="B56" s="25"/>
      <c r="C56" s="26"/>
      <c r="D56" s="25"/>
    </row>
    <row r="57" spans="1:4" ht="11.45" customHeight="1" x14ac:dyDescent="0.2">
      <c r="A57" s="24"/>
      <c r="B57" s="25"/>
      <c r="C57" s="26"/>
      <c r="D57" s="25"/>
    </row>
    <row r="58" spans="1:4" ht="11.45" customHeight="1" x14ac:dyDescent="0.2">
      <c r="A58" s="24"/>
      <c r="B58" s="25"/>
      <c r="C58" s="26"/>
      <c r="D58" s="25"/>
    </row>
    <row r="59" spans="1:4" ht="11.45" customHeight="1" x14ac:dyDescent="0.2">
      <c r="A59" s="24"/>
      <c r="B59" s="25"/>
      <c r="C59" s="26"/>
      <c r="D59" s="25"/>
    </row>
    <row r="60" spans="1:4" ht="11.45" customHeight="1" x14ac:dyDescent="0.2">
      <c r="A60" s="24"/>
      <c r="B60" s="25"/>
      <c r="C60" s="26"/>
      <c r="D60" s="25"/>
    </row>
    <row r="61" spans="1:4" ht="11.45" customHeight="1" x14ac:dyDescent="0.2">
      <c r="A61" s="24"/>
      <c r="B61" s="25"/>
      <c r="C61" s="26"/>
      <c r="D61" s="25"/>
    </row>
    <row r="62" spans="1:4" ht="11.45" customHeight="1" x14ac:dyDescent="0.2">
      <c r="A62" s="24"/>
      <c r="B62" s="25"/>
      <c r="C62" s="26"/>
      <c r="D62" s="25"/>
    </row>
    <row r="63" spans="1:4" ht="11.45" customHeight="1" x14ac:dyDescent="0.2">
      <c r="A63" s="24"/>
      <c r="B63" s="25"/>
      <c r="C63" s="26"/>
      <c r="D63" s="25"/>
    </row>
    <row r="64" spans="1:4" ht="11.45" customHeight="1" x14ac:dyDescent="0.2">
      <c r="A64" s="24"/>
      <c r="B64" s="25"/>
      <c r="C64" s="26"/>
      <c r="D64" s="25"/>
    </row>
    <row r="65" spans="1:4" ht="11.45" customHeight="1" x14ac:dyDescent="0.2">
      <c r="A65" s="24"/>
      <c r="B65" s="25"/>
      <c r="C65" s="26"/>
      <c r="D65" s="25"/>
    </row>
    <row r="66" spans="1:4" ht="11.45" customHeight="1" x14ac:dyDescent="0.2">
      <c r="A66" s="24"/>
      <c r="B66" s="25"/>
      <c r="C66" s="26"/>
      <c r="D66" s="25"/>
    </row>
    <row r="67" spans="1:4" ht="11.45" customHeight="1" x14ac:dyDescent="0.2">
      <c r="A67" s="24"/>
      <c r="B67" s="25"/>
      <c r="C67" s="26"/>
      <c r="D67" s="25"/>
    </row>
    <row r="68" spans="1:4" ht="11.45" customHeight="1" x14ac:dyDescent="0.2">
      <c r="A68" s="24"/>
      <c r="B68" s="25"/>
      <c r="C68" s="26"/>
      <c r="D68" s="25"/>
    </row>
    <row r="69" spans="1:4" ht="11.45" customHeight="1" x14ac:dyDescent="0.2">
      <c r="A69" s="24"/>
      <c r="B69" s="25"/>
      <c r="C69" s="26"/>
      <c r="D69" s="25"/>
    </row>
    <row r="70" spans="1:4" ht="11.45" customHeight="1" x14ac:dyDescent="0.2">
      <c r="A70" s="24"/>
      <c r="B70" s="25"/>
      <c r="C70" s="26"/>
      <c r="D70" s="25"/>
    </row>
    <row r="71" spans="1:4" ht="11.45" customHeight="1" x14ac:dyDescent="0.2">
      <c r="A71" s="24"/>
      <c r="B71" s="25"/>
      <c r="C71" s="26"/>
      <c r="D71" s="25"/>
    </row>
    <row r="72" spans="1:4" ht="11.45" customHeight="1" x14ac:dyDescent="0.2">
      <c r="A72" s="24"/>
      <c r="B72" s="25"/>
      <c r="C72" s="26"/>
      <c r="D72" s="25"/>
    </row>
    <row r="73" spans="1:4" ht="11.45" customHeight="1" x14ac:dyDescent="0.2">
      <c r="A73" s="24"/>
      <c r="B73" s="25"/>
      <c r="C73" s="26"/>
      <c r="D73" s="25"/>
    </row>
    <row r="74" spans="1:4" ht="11.45" customHeight="1" x14ac:dyDescent="0.2">
      <c r="A74" s="24"/>
      <c r="B74" s="25"/>
      <c r="C74" s="26"/>
      <c r="D74" s="25"/>
    </row>
    <row r="75" spans="1:4" ht="11.45" customHeight="1" x14ac:dyDescent="0.2">
      <c r="A75" s="24"/>
      <c r="B75" s="25"/>
      <c r="C75" s="26"/>
      <c r="D75" s="25"/>
    </row>
    <row r="76" spans="1:4" ht="11.45" customHeight="1" x14ac:dyDescent="0.2">
      <c r="A76" s="24"/>
      <c r="B76" s="25"/>
      <c r="C76" s="26"/>
      <c r="D76" s="25"/>
    </row>
    <row r="77" spans="1:4" ht="11.45" customHeight="1" x14ac:dyDescent="0.2">
      <c r="A77" s="24"/>
      <c r="B77" s="25"/>
      <c r="C77" s="26"/>
      <c r="D77" s="25"/>
    </row>
    <row r="78" spans="1:4" ht="11.45" customHeight="1" x14ac:dyDescent="0.2">
      <c r="A78" s="24"/>
      <c r="B78" s="25"/>
      <c r="C78" s="26"/>
      <c r="D78" s="25"/>
    </row>
    <row r="79" spans="1:4" ht="11.45" customHeight="1" x14ac:dyDescent="0.2">
      <c r="A79" s="24"/>
      <c r="B79" s="25"/>
      <c r="C79" s="26"/>
      <c r="D79" s="25"/>
    </row>
    <row r="80" spans="1:4" ht="11.45" customHeight="1" x14ac:dyDescent="0.2">
      <c r="A80" s="24"/>
      <c r="B80" s="25"/>
      <c r="C80" s="26"/>
      <c r="D80" s="25"/>
    </row>
    <row r="81" spans="1:4" ht="11.45" customHeight="1" x14ac:dyDescent="0.2">
      <c r="A81" s="24"/>
      <c r="B81" s="25"/>
      <c r="C81" s="26"/>
      <c r="D81" s="25"/>
    </row>
    <row r="82" spans="1:4" ht="11.45" customHeight="1" x14ac:dyDescent="0.2">
      <c r="A82" s="24"/>
      <c r="B82" s="25"/>
      <c r="C82" s="26"/>
      <c r="D82" s="25"/>
    </row>
    <row r="83" spans="1:4" ht="11.45" customHeight="1" x14ac:dyDescent="0.2">
      <c r="A83" s="24"/>
      <c r="B83" s="25"/>
      <c r="C83" s="26"/>
      <c r="D83" s="25"/>
    </row>
    <row r="84" spans="1:4" ht="11.45" customHeight="1" x14ac:dyDescent="0.2">
      <c r="A84" s="24"/>
      <c r="B84" s="25"/>
      <c r="C84" s="26"/>
      <c r="D84" s="25"/>
    </row>
    <row r="85" spans="1:4" ht="11.45" customHeight="1" x14ac:dyDescent="0.2">
      <c r="A85" s="24"/>
      <c r="B85" s="25"/>
      <c r="C85" s="26"/>
      <c r="D85" s="25"/>
    </row>
    <row r="86" spans="1:4" ht="11.45" customHeight="1" x14ac:dyDescent="0.2">
      <c r="A86" s="24"/>
      <c r="B86" s="25"/>
      <c r="C86" s="26"/>
      <c r="D86" s="25"/>
    </row>
    <row r="87" spans="1:4" ht="11.45" customHeight="1" x14ac:dyDescent="0.2">
      <c r="A87" s="24"/>
      <c r="B87" s="25"/>
      <c r="C87" s="26"/>
      <c r="D87" s="25"/>
    </row>
    <row r="88" spans="1:4" ht="11.45" customHeight="1" x14ac:dyDescent="0.2">
      <c r="A88" s="24"/>
      <c r="B88" s="25"/>
      <c r="C88" s="26"/>
      <c r="D88" s="25"/>
    </row>
    <row r="89" spans="1:4" ht="11.45" customHeight="1" x14ac:dyDescent="0.2">
      <c r="A89" s="24"/>
      <c r="B89" s="25"/>
      <c r="C89" s="26"/>
      <c r="D89" s="25"/>
    </row>
    <row r="90" spans="1:4" ht="11.45" customHeight="1" x14ac:dyDescent="0.2">
      <c r="A90" s="24"/>
      <c r="B90" s="25"/>
      <c r="C90" s="26"/>
      <c r="D90" s="25"/>
    </row>
    <row r="91" spans="1:4" ht="11.45" customHeight="1" x14ac:dyDescent="0.2">
      <c r="A91" s="24"/>
      <c r="B91" s="25"/>
      <c r="C91" s="26"/>
      <c r="D91" s="25"/>
    </row>
    <row r="92" spans="1:4" ht="11.45" customHeight="1" x14ac:dyDescent="0.2">
      <c r="A92" s="24"/>
      <c r="B92" s="25"/>
      <c r="C92" s="26"/>
      <c r="D92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Привоз </vt:lpstr>
      <vt:lpstr>Сопоставление</vt:lpstr>
      <vt:lpstr>Заказ яндекс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Парфенов</dc:creator>
  <cp:lastModifiedBy>Церковникова Юлия Викторовна</cp:lastModifiedBy>
  <cp:revision>1</cp:revision>
  <cp:lastPrinted>2023-03-24T12:53:24Z</cp:lastPrinted>
  <dcterms:created xsi:type="dcterms:W3CDTF">2023-03-24T12:07:25Z</dcterms:created>
  <dcterms:modified xsi:type="dcterms:W3CDTF">2023-10-24T10:18:25Z</dcterms:modified>
</cp:coreProperties>
</file>